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enata Kułagowska-Ćw\Desktop\2 Przetarg energia na 2024\2 Przetarg\Załącznik nr 2 - Wykaz PPE\"/>
    </mc:Choice>
  </mc:AlternateContent>
  <xr:revisionPtr revIDLastSave="0" documentId="13_ncr:1_{13D4D37B-07F7-4FCB-B0BC-1E6CB270B567}" xr6:coauthVersionLast="47" xr6:coauthVersionMax="47" xr10:uidLastSave="{00000000-0000-0000-0000-000000000000}"/>
  <bookViews>
    <workbookView xWindow="-120" yWindow="-120" windowWidth="29040" windowHeight="15840" firstSheet="1" activeTab="1" xr2:uid="{00000000-000D-0000-FFFF-FFFF00000000}"/>
  </bookViews>
  <sheets>
    <sheet name="ZOZ" sheetId="6" r:id="rId1"/>
    <sheet name="Ośw.uliczne" sheetId="1" r:id="rId2"/>
    <sheet name="Arkusz2" sheetId="8" r:id="rId3"/>
  </sheets>
  <definedNames>
    <definedName name="_xlnm.Print_Area" localSheetId="1">Ośw.uliczne!$A$1:$W$203</definedName>
    <definedName name="OLE_LINK3" localSheetId="1">Ośw.uliczne!$A$5</definedName>
  </definedNames>
  <calcPr calcId="181029"/>
</workbook>
</file>

<file path=xl/calcChain.xml><?xml version="1.0" encoding="utf-8"?>
<calcChain xmlns="http://schemas.openxmlformats.org/spreadsheetml/2006/main">
  <c r="P197" i="1" l="1"/>
  <c r="Q197" i="1"/>
  <c r="O41" i="1"/>
  <c r="N41" i="1"/>
  <c r="O196" i="1"/>
  <c r="O195" i="1"/>
  <c r="O194" i="1"/>
  <c r="O193" i="1"/>
  <c r="O192" i="1"/>
  <c r="O191" i="1"/>
  <c r="O190" i="1"/>
  <c r="O189" i="1"/>
  <c r="O188" i="1"/>
  <c r="O187" i="1"/>
  <c r="O186" i="1"/>
  <c r="O185" i="1"/>
  <c r="O184" i="1"/>
  <c r="O183" i="1"/>
  <c r="O177" i="1"/>
  <c r="O179" i="1"/>
  <c r="O181" i="1"/>
  <c r="O165" i="1"/>
  <c r="O167" i="1"/>
  <c r="O169" i="1"/>
  <c r="O171" i="1"/>
  <c r="O173" i="1"/>
  <c r="O175" i="1"/>
  <c r="O153" i="1"/>
  <c r="O155" i="1"/>
  <c r="O157" i="1"/>
  <c r="O159" i="1"/>
  <c r="O161" i="1"/>
  <c r="O163" i="1"/>
  <c r="O135" i="1"/>
  <c r="O137" i="1"/>
  <c r="O139" i="1"/>
  <c r="O141" i="1"/>
  <c r="O143" i="1"/>
  <c r="O145" i="1"/>
  <c r="O147" i="1"/>
  <c r="O149" i="1"/>
  <c r="O151" i="1"/>
  <c r="O113" i="1"/>
  <c r="O115" i="1"/>
  <c r="O117" i="1"/>
  <c r="O119" i="1"/>
  <c r="O121" i="1"/>
  <c r="O123" i="1"/>
  <c r="O125" i="1"/>
  <c r="O127" i="1"/>
  <c r="O129" i="1"/>
  <c r="O131" i="1"/>
  <c r="O133" i="1"/>
  <c r="O97" i="1"/>
  <c r="O99" i="1"/>
  <c r="O101" i="1"/>
  <c r="O103" i="1"/>
  <c r="O105" i="1"/>
  <c r="O107" i="1"/>
  <c r="O109" i="1"/>
  <c r="O111" i="1"/>
  <c r="O83" i="1"/>
  <c r="O85" i="1"/>
  <c r="O87" i="1"/>
  <c r="O89" i="1"/>
  <c r="O91" i="1"/>
  <c r="O93" i="1"/>
  <c r="O95" i="1"/>
  <c r="O65" i="1"/>
  <c r="O67" i="1"/>
  <c r="O69" i="1"/>
  <c r="O71" i="1"/>
  <c r="O73" i="1"/>
  <c r="O75" i="1"/>
  <c r="O77" i="1"/>
  <c r="O79" i="1"/>
  <c r="O81" i="1"/>
  <c r="O53" i="1"/>
  <c r="O55" i="1"/>
  <c r="O57" i="1"/>
  <c r="O59" i="1"/>
  <c r="O61" i="1"/>
  <c r="O63" i="1"/>
  <c r="O37" i="1"/>
  <c r="O39" i="1"/>
  <c r="O43" i="1"/>
  <c r="O45" i="1"/>
  <c r="O47" i="1"/>
  <c r="O49" i="1"/>
  <c r="O51" i="1"/>
  <c r="O25" i="1"/>
  <c r="O27" i="1"/>
  <c r="O29" i="1"/>
  <c r="O31" i="1"/>
  <c r="O33" i="1"/>
  <c r="O35" i="1"/>
  <c r="O17" i="1"/>
  <c r="O19" i="1"/>
  <c r="O21" i="1"/>
  <c r="O23" i="1"/>
  <c r="O9" i="1"/>
  <c r="O11" i="1"/>
  <c r="O13" i="1"/>
  <c r="O15" i="1"/>
  <c r="N194" i="1"/>
  <c r="N195" i="1"/>
  <c r="N196" i="1"/>
  <c r="N193" i="1"/>
  <c r="N192" i="1"/>
  <c r="N191" i="1"/>
  <c r="N190" i="1"/>
  <c r="N188" i="1"/>
  <c r="N189" i="1"/>
  <c r="N187" i="1"/>
  <c r="N186" i="1"/>
  <c r="N185" i="1"/>
  <c r="N183" i="1"/>
  <c r="N184" i="1"/>
  <c r="N175" i="1"/>
  <c r="N177" i="1"/>
  <c r="N179" i="1"/>
  <c r="N181" i="1"/>
  <c r="N157" i="1"/>
  <c r="N159" i="1"/>
  <c r="N161" i="1"/>
  <c r="N163" i="1"/>
  <c r="N165" i="1"/>
  <c r="N167" i="1"/>
  <c r="N169" i="1"/>
  <c r="N171" i="1"/>
  <c r="N173" i="1"/>
  <c r="N149" i="1"/>
  <c r="N151" i="1"/>
  <c r="N153" i="1"/>
  <c r="N155" i="1"/>
  <c r="N135" i="1"/>
  <c r="N137" i="1"/>
  <c r="N139" i="1"/>
  <c r="N141" i="1"/>
  <c r="N143" i="1"/>
  <c r="N145" i="1"/>
  <c r="N147" i="1"/>
  <c r="N121" i="1"/>
  <c r="N123" i="1"/>
  <c r="N125" i="1"/>
  <c r="N127" i="1"/>
  <c r="N129" i="1"/>
  <c r="N131" i="1"/>
  <c r="N133" i="1"/>
  <c r="N103" i="1"/>
  <c r="N105" i="1"/>
  <c r="N107" i="1"/>
  <c r="N109" i="1"/>
  <c r="N111" i="1"/>
  <c r="N113" i="1"/>
  <c r="N115" i="1"/>
  <c r="N117" i="1"/>
  <c r="N119" i="1"/>
  <c r="N83" i="1"/>
  <c r="N85" i="1"/>
  <c r="N87" i="1"/>
  <c r="N89" i="1"/>
  <c r="N91" i="1"/>
  <c r="N93" i="1"/>
  <c r="N95" i="1"/>
  <c r="N97" i="1"/>
  <c r="N99" i="1"/>
  <c r="N101" i="1"/>
  <c r="N67" i="1"/>
  <c r="N69" i="1"/>
  <c r="N71" i="1"/>
  <c r="N73" i="1"/>
  <c r="N75" i="1"/>
  <c r="N77" i="1"/>
  <c r="N79" i="1"/>
  <c r="N81" i="1"/>
  <c r="N45" i="1"/>
  <c r="N47" i="1"/>
  <c r="N49" i="1"/>
  <c r="N51" i="1"/>
  <c r="N53" i="1"/>
  <c r="N55" i="1"/>
  <c r="N57" i="1"/>
  <c r="N59" i="1"/>
  <c r="N61" i="1"/>
  <c r="N63" i="1"/>
  <c r="N65" i="1"/>
  <c r="N25" i="1"/>
  <c r="N27" i="1"/>
  <c r="N29" i="1"/>
  <c r="N31" i="1"/>
  <c r="N33" i="1"/>
  <c r="N35" i="1"/>
  <c r="N37" i="1"/>
  <c r="N39" i="1"/>
  <c r="N43" i="1"/>
  <c r="N9" i="1"/>
  <c r="N11" i="1"/>
  <c r="N13" i="1"/>
  <c r="N15" i="1"/>
  <c r="N17" i="1"/>
  <c r="N19" i="1"/>
  <c r="N21" i="1"/>
  <c r="N23" i="1"/>
  <c r="O7" i="1"/>
  <c r="N7" i="1"/>
  <c r="M194" i="1"/>
  <c r="M195" i="1"/>
  <c r="M196" i="1"/>
  <c r="M193" i="1"/>
  <c r="M192" i="1"/>
  <c r="M191" i="1"/>
  <c r="M190" i="1"/>
  <c r="M188" i="1"/>
  <c r="M189" i="1"/>
  <c r="M187" i="1"/>
  <c r="M186" i="1"/>
  <c r="M185" i="1"/>
  <c r="M184" i="1"/>
  <c r="M183" i="1"/>
  <c r="M173" i="1"/>
  <c r="M175" i="1"/>
  <c r="M177" i="1"/>
  <c r="M179" i="1"/>
  <c r="M181" i="1"/>
  <c r="M149" i="1"/>
  <c r="M151" i="1"/>
  <c r="M153" i="1"/>
  <c r="M155" i="1"/>
  <c r="M157" i="1"/>
  <c r="M159" i="1"/>
  <c r="M161" i="1"/>
  <c r="M163" i="1"/>
  <c r="M165" i="1"/>
  <c r="M167" i="1"/>
  <c r="M169" i="1"/>
  <c r="M171" i="1"/>
  <c r="M125" i="1"/>
  <c r="M127" i="1"/>
  <c r="M129" i="1"/>
  <c r="M131" i="1"/>
  <c r="M133" i="1"/>
  <c r="M135" i="1"/>
  <c r="M137" i="1"/>
  <c r="M139" i="1"/>
  <c r="M141" i="1"/>
  <c r="M143" i="1"/>
  <c r="M145" i="1"/>
  <c r="M147" i="1"/>
  <c r="M109" i="1"/>
  <c r="M111" i="1"/>
  <c r="M113" i="1"/>
  <c r="M115" i="1"/>
  <c r="M117" i="1"/>
  <c r="M119" i="1"/>
  <c r="M121" i="1"/>
  <c r="M123" i="1"/>
  <c r="M91" i="1"/>
  <c r="M93" i="1"/>
  <c r="M95" i="1"/>
  <c r="M97" i="1"/>
  <c r="M99" i="1"/>
  <c r="M101" i="1"/>
  <c r="M103" i="1"/>
  <c r="M105" i="1"/>
  <c r="M107" i="1"/>
  <c r="M71" i="1"/>
  <c r="M73" i="1"/>
  <c r="M75" i="1"/>
  <c r="M77" i="1"/>
  <c r="M79" i="1"/>
  <c r="M81" i="1"/>
  <c r="M83" i="1"/>
  <c r="M85" i="1"/>
  <c r="M87" i="1"/>
  <c r="M89" i="1"/>
  <c r="M49" i="1"/>
  <c r="M51" i="1"/>
  <c r="M53" i="1"/>
  <c r="M55" i="1"/>
  <c r="M57" i="1"/>
  <c r="M59" i="1"/>
  <c r="M61" i="1"/>
  <c r="M63" i="1"/>
  <c r="M65" i="1"/>
  <c r="M67" i="1"/>
  <c r="M69" i="1"/>
  <c r="M27" i="1"/>
  <c r="M29" i="1"/>
  <c r="M31" i="1"/>
  <c r="M33" i="1"/>
  <c r="M35" i="1"/>
  <c r="M37" i="1"/>
  <c r="M39" i="1"/>
  <c r="M41" i="1"/>
  <c r="M43" i="1"/>
  <c r="M45" i="1"/>
  <c r="M47" i="1"/>
  <c r="M9" i="1"/>
  <c r="M11" i="1"/>
  <c r="M13" i="1"/>
  <c r="M15" i="1"/>
  <c r="M17" i="1"/>
  <c r="M19" i="1"/>
  <c r="M21" i="1"/>
  <c r="M23" i="1"/>
  <c r="M25" i="1"/>
  <c r="M7" i="1"/>
  <c r="R197" i="1"/>
  <c r="K197" i="1"/>
  <c r="T195" i="1"/>
  <c r="T196" i="1"/>
  <c r="S195" i="1"/>
  <c r="S196" i="1"/>
  <c r="P199" i="1" l="1"/>
  <c r="N197" i="1"/>
  <c r="O197" i="1"/>
  <c r="M197" i="1"/>
  <c r="T183" i="1"/>
  <c r="T184" i="1"/>
  <c r="S191" i="1"/>
  <c r="S192" i="1"/>
  <c r="S193" i="1"/>
  <c r="S194" i="1"/>
  <c r="S183" i="1"/>
  <c r="S184" i="1"/>
  <c r="T194" i="1"/>
  <c r="W190" i="1"/>
  <c r="W191" i="1"/>
  <c r="W192" i="1"/>
  <c r="W193" i="1"/>
  <c r="T191" i="1"/>
  <c r="T192" i="1"/>
  <c r="T193" i="1"/>
  <c r="T190" i="1"/>
  <c r="W189" i="1"/>
  <c r="V189" i="1"/>
  <c r="T189" i="1"/>
  <c r="S189" i="1"/>
  <c r="W188" i="1"/>
  <c r="V188" i="1"/>
  <c r="T188" i="1"/>
  <c r="S188" i="1"/>
  <c r="W187" i="1"/>
  <c r="V187" i="1"/>
  <c r="T187" i="1"/>
  <c r="S187" i="1"/>
  <c r="W186" i="1"/>
  <c r="V186" i="1"/>
  <c r="T186" i="1"/>
  <c r="T185" i="1"/>
  <c r="S190" i="1"/>
  <c r="S186" i="1"/>
  <c r="S185" i="1"/>
  <c r="N199" i="1" l="1"/>
  <c r="J13" i="6"/>
  <c r="I13" i="6"/>
  <c r="H13" i="6"/>
</calcChain>
</file>

<file path=xl/sharedStrings.xml><?xml version="1.0" encoding="utf-8"?>
<sst xmlns="http://schemas.openxmlformats.org/spreadsheetml/2006/main" count="1232" uniqueCount="463">
  <si>
    <t>Lp.</t>
  </si>
  <si>
    <t>Kod pocztowy</t>
  </si>
  <si>
    <t>Miejscowość</t>
  </si>
  <si>
    <t>Lokalizacja</t>
  </si>
  <si>
    <t>Nr ewidencyjny</t>
  </si>
  <si>
    <t>Nr licznika</t>
  </si>
  <si>
    <t>Grupa taryfowa</t>
  </si>
  <si>
    <t>Moc umowna [kW]</t>
  </si>
  <si>
    <t>26-020 Chmielnik</t>
  </si>
  <si>
    <t>Borzykowa</t>
  </si>
  <si>
    <t>Borzykowa I</t>
  </si>
  <si>
    <t>C12a</t>
  </si>
  <si>
    <t>Borzykowa II</t>
  </si>
  <si>
    <t>Celiny</t>
  </si>
  <si>
    <t>Celiny I</t>
  </si>
  <si>
    <t>Celiny II</t>
  </si>
  <si>
    <t>Celiny III</t>
  </si>
  <si>
    <t>Chomentówek</t>
  </si>
  <si>
    <t>Ciecierze</t>
  </si>
  <si>
    <t>Dezyderów</t>
  </si>
  <si>
    <t>Grabowiec</t>
  </si>
  <si>
    <t>Grabowiec I</t>
  </si>
  <si>
    <t>Grabowiec II</t>
  </si>
  <si>
    <t>Grabowiec III</t>
  </si>
  <si>
    <t>Grabowiec IV</t>
  </si>
  <si>
    <t>Holendry</t>
  </si>
  <si>
    <t>Holendry II</t>
  </si>
  <si>
    <t>Jasień</t>
  </si>
  <si>
    <t>Chmielnik</t>
  </si>
  <si>
    <t>Jasień II</t>
  </si>
  <si>
    <t>Kolonia Suchowola</t>
  </si>
  <si>
    <t xml:space="preserve">Kolonia  Suchowola </t>
  </si>
  <si>
    <t>Kolonia  Suchowola</t>
  </si>
  <si>
    <t>Kotlice</t>
  </si>
  <si>
    <t>Lubania</t>
  </si>
  <si>
    <t>Lipy</t>
  </si>
  <si>
    <t>Lubania I</t>
  </si>
  <si>
    <t>Lubania II</t>
  </si>
  <si>
    <t>Łagiewniki</t>
  </si>
  <si>
    <t>Łagiewniki I</t>
  </si>
  <si>
    <t>Łagiewniki III</t>
  </si>
  <si>
    <t>Ługi</t>
  </si>
  <si>
    <t>Minostowice</t>
  </si>
  <si>
    <t>Na Skarpie</t>
  </si>
  <si>
    <t>Piotrkowice</t>
  </si>
  <si>
    <t>Piotrkowice  I</t>
  </si>
  <si>
    <t>Piotrkowice II</t>
  </si>
  <si>
    <t>Piotrkowice III</t>
  </si>
  <si>
    <t>Piotrkowice IV</t>
  </si>
  <si>
    <t>Przededworze</t>
  </si>
  <si>
    <t>Przededworze I</t>
  </si>
  <si>
    <t>Przededworze II</t>
  </si>
  <si>
    <t>Przededworze III</t>
  </si>
  <si>
    <t>Sędziejowice</t>
  </si>
  <si>
    <t>Sędziejowice I</t>
  </si>
  <si>
    <t>Sędziejowice II</t>
  </si>
  <si>
    <t>Sędziejowice III</t>
  </si>
  <si>
    <t>Sędziejowice IV</t>
  </si>
  <si>
    <t>Słabkowice II</t>
  </si>
  <si>
    <t>Suchowola</t>
  </si>
  <si>
    <t>Suchowola I</t>
  </si>
  <si>
    <t>Suchowola II</t>
  </si>
  <si>
    <t>Suchowola III</t>
  </si>
  <si>
    <t>Suliszów</t>
  </si>
  <si>
    <t>Suskrajowice</t>
  </si>
  <si>
    <t>Szyszczyce</t>
  </si>
  <si>
    <t>Szyszczyce I</t>
  </si>
  <si>
    <t>Szyszczyce II</t>
  </si>
  <si>
    <t>Szyszczyce III</t>
  </si>
  <si>
    <t>Śladków Duży</t>
  </si>
  <si>
    <t>Śladków  Duzy Lesiska</t>
  </si>
  <si>
    <t>Śladków Duży I</t>
  </si>
  <si>
    <t>Śladków Duży II</t>
  </si>
  <si>
    <t>Śladków Duży III</t>
  </si>
  <si>
    <t>Śladków Duży IV</t>
  </si>
  <si>
    <t>Śladków Duży Miławka</t>
  </si>
  <si>
    <t>Śladków Mały</t>
  </si>
  <si>
    <t>Śladków Mały I</t>
  </si>
  <si>
    <t>Śladków Mały II</t>
  </si>
  <si>
    <t xml:space="preserve">Śladków Mały </t>
  </si>
  <si>
    <t>Zrecze Duże</t>
  </si>
  <si>
    <t>Zrecze Duże I</t>
  </si>
  <si>
    <t>Zrecze Duże II</t>
  </si>
  <si>
    <t>Zrecze Duże III</t>
  </si>
  <si>
    <t xml:space="preserve">Zrecze Duże V </t>
  </si>
  <si>
    <t>Zrecze Duże IV</t>
  </si>
  <si>
    <t>Chomentówek - Borków</t>
  </si>
  <si>
    <t>Chmielnik Osiedle Sady</t>
  </si>
  <si>
    <t>Chmielnik I Szpital</t>
  </si>
  <si>
    <t>Chmielnik  stacja trafo I</t>
  </si>
  <si>
    <t>Chmielnik Sienkiewicza</t>
  </si>
  <si>
    <t>Chmielnik Weterynaria</t>
  </si>
  <si>
    <t>Chmielnik Mleczarnia</t>
  </si>
  <si>
    <t>Chmielnik Plac Targowy</t>
  </si>
  <si>
    <t>Chmielnik  osiedle I</t>
  </si>
  <si>
    <t>Chmielnik Restauracja</t>
  </si>
  <si>
    <t>Chmielnik  osiedle II</t>
  </si>
  <si>
    <t>Chmielnik 22 Lipca</t>
  </si>
  <si>
    <t xml:space="preserve">Chmielnik   Rynek </t>
  </si>
  <si>
    <t>Chmielnik Mickiewicza</t>
  </si>
  <si>
    <t xml:space="preserve">Szydłowska </t>
  </si>
  <si>
    <t>Chmielnik Leśna</t>
  </si>
  <si>
    <t>Osiedle Słoneczne I</t>
  </si>
  <si>
    <t>Osiedle Dygasińskiego</t>
  </si>
  <si>
    <t>Chmielnik Kielecka 5/CPN ORLEN</t>
  </si>
  <si>
    <t xml:space="preserve">Razem </t>
  </si>
  <si>
    <t>Nazwa obiektu</t>
  </si>
  <si>
    <t>Adres</t>
  </si>
  <si>
    <t>Ulica/Miejscowość</t>
  </si>
  <si>
    <t>Moc umowna  [kW]</t>
  </si>
  <si>
    <t>1.</t>
  </si>
  <si>
    <t>2.</t>
  </si>
  <si>
    <t>C11</t>
  </si>
  <si>
    <t>3.</t>
  </si>
  <si>
    <t>4.</t>
  </si>
  <si>
    <t>Razem</t>
  </si>
  <si>
    <t>Zuzycie energii w kWh</t>
  </si>
  <si>
    <t>Szacunkowe zużycie energii [MWh]</t>
  </si>
  <si>
    <t xml:space="preserve">1. </t>
  </si>
  <si>
    <t xml:space="preserve">2. </t>
  </si>
  <si>
    <t xml:space="preserve">3. </t>
  </si>
  <si>
    <t xml:space="preserve">4. </t>
  </si>
  <si>
    <t xml:space="preserve">5. </t>
  </si>
  <si>
    <t xml:space="preserve">6. </t>
  </si>
  <si>
    <t xml:space="preserve">7. </t>
  </si>
  <si>
    <t xml:space="preserve">8. </t>
  </si>
  <si>
    <t xml:space="preserve">9. </t>
  </si>
  <si>
    <t xml:space="preserve">10. </t>
  </si>
  <si>
    <t xml:space="preserve">11. </t>
  </si>
  <si>
    <t xml:space="preserve">12. </t>
  </si>
  <si>
    <t xml:space="preserve">13. </t>
  </si>
  <si>
    <t xml:space="preserve">14. </t>
  </si>
  <si>
    <t xml:space="preserve">15. </t>
  </si>
  <si>
    <t xml:space="preserve">16. </t>
  </si>
  <si>
    <t xml:space="preserve">17. </t>
  </si>
  <si>
    <t xml:space="preserve">18. </t>
  </si>
  <si>
    <t xml:space="preserve">19. </t>
  </si>
  <si>
    <t xml:space="preserve">20. </t>
  </si>
  <si>
    <t xml:space="preserve">21. </t>
  </si>
  <si>
    <t xml:space="preserve">22. </t>
  </si>
  <si>
    <t xml:space="preserve">23. </t>
  </si>
  <si>
    <t xml:space="preserve">24. </t>
  </si>
  <si>
    <t xml:space="preserve">25. </t>
  </si>
  <si>
    <t xml:space="preserve">26. </t>
  </si>
  <si>
    <t xml:space="preserve">27. </t>
  </si>
  <si>
    <t xml:space="preserve">28. </t>
  </si>
  <si>
    <t xml:space="preserve">29. </t>
  </si>
  <si>
    <t xml:space="preserve">30. </t>
  </si>
  <si>
    <t xml:space="preserve">31. </t>
  </si>
  <si>
    <t xml:space="preserve">32. </t>
  </si>
  <si>
    <t xml:space="preserve">33. </t>
  </si>
  <si>
    <t xml:space="preserve">34. </t>
  </si>
  <si>
    <t xml:space="preserve">35. </t>
  </si>
  <si>
    <t xml:space="preserve">36. </t>
  </si>
  <si>
    <t xml:space="preserve">37. </t>
  </si>
  <si>
    <t xml:space="preserve">38. </t>
  </si>
  <si>
    <t xml:space="preserve">39. </t>
  </si>
  <si>
    <t xml:space="preserve">40. </t>
  </si>
  <si>
    <t xml:space="preserve">41. </t>
  </si>
  <si>
    <t xml:space="preserve">42. </t>
  </si>
  <si>
    <t xml:space="preserve">43. </t>
  </si>
  <si>
    <t xml:space="preserve">44. </t>
  </si>
  <si>
    <t xml:space="preserve">45. </t>
  </si>
  <si>
    <t xml:space="preserve">46. </t>
  </si>
  <si>
    <t xml:space="preserve">47. </t>
  </si>
  <si>
    <t xml:space="preserve">48. </t>
  </si>
  <si>
    <t xml:space="preserve">49. </t>
  </si>
  <si>
    <t xml:space="preserve">50. </t>
  </si>
  <si>
    <t xml:space="preserve">51. </t>
  </si>
  <si>
    <t xml:space="preserve">52. </t>
  </si>
  <si>
    <t xml:space="preserve">53. </t>
  </si>
  <si>
    <t xml:space="preserve">54. </t>
  </si>
  <si>
    <t xml:space="preserve">55. </t>
  </si>
  <si>
    <t xml:space="preserve">56. </t>
  </si>
  <si>
    <t xml:space="preserve">57. </t>
  </si>
  <si>
    <t xml:space="preserve">58. </t>
  </si>
  <si>
    <t xml:space="preserve">59. </t>
  </si>
  <si>
    <t xml:space="preserve">60. </t>
  </si>
  <si>
    <t xml:space="preserve">61. </t>
  </si>
  <si>
    <t>62.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</si>
  <si>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</si>
  <si>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</si>
  <si>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</si>
  <si>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</si>
  <si>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</si>
  <si>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</si>
  <si>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</si>
  <si>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</si>
  <si>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</si>
  <si>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</si>
  <si>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</si>
  <si>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</si>
  <si>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</si>
  <si>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</si>
  <si>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</si>
  <si>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</si>
  <si>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</si>
  <si>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</si>
  <si>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</si>
  <si>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</si>
  <si>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</si>
  <si>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 xml:space="preserve">26-020 Chmielnik      Piotrkowice </t>
  </si>
  <si>
    <t xml:space="preserve">Ośrodek zdrowia Piotrkowice </t>
  </si>
  <si>
    <t>04/6175/085</t>
  </si>
  <si>
    <t xml:space="preserve">Ośrodek zdrowia w Chmielniku </t>
  </si>
  <si>
    <t xml:space="preserve">26-020 Chmielnik     ul. Kielecka  </t>
  </si>
  <si>
    <t>04/2262/049</t>
  </si>
  <si>
    <t>04/2262/051</t>
  </si>
  <si>
    <t xml:space="preserve">Przychodnia zdrowia </t>
  </si>
  <si>
    <t xml:space="preserve">26-020 Chmielnik        ul. Kielecka  </t>
  </si>
  <si>
    <t>12-854</t>
  </si>
  <si>
    <t>Kod PPE</t>
  </si>
  <si>
    <t>PL_ZEOD_2604148894_74</t>
  </si>
  <si>
    <t>PL_ZEOD_2604148895_76</t>
  </si>
  <si>
    <t xml:space="preserve">Szacunkowe zużycie energii na potrzeby oświetlenia lokali i obiektów Samodzielnego Publicznego Zakładu Opieki Zdrowotnej w Chmielniku                                    Okres trwania umowy: od stycznia do czerwca </t>
  </si>
  <si>
    <t>Zatwierdził: ……………………………………….</t>
  </si>
  <si>
    <t>Szacunkowa wartość zamówienia: 49,58MWh X 300,00 zł netto/1MWh ( średnia cena z porozumienia) = 14 874,00 zł netto</t>
  </si>
  <si>
    <t>Sporządził: …………………………………..</t>
  </si>
  <si>
    <t>Chmielnik 13-go Stycznia</t>
  </si>
  <si>
    <t>PL_ZEOD_2604000880_04</t>
  </si>
  <si>
    <t>PL_ZEOD_2604000830_09</t>
  </si>
  <si>
    <t>PL_ZEOD_2604000832_03</t>
  </si>
  <si>
    <t>PL_ZEOD_2604000841_00</t>
  </si>
  <si>
    <t>PL_ZEOD_2604000879_03</t>
  </si>
  <si>
    <t>PL_ZEOD_2604000877_09</t>
  </si>
  <si>
    <t>PL_ZEOD_2604000878_01</t>
  </si>
  <si>
    <t>PL_ZEOD_2604000867_00</t>
  </si>
  <si>
    <t>PL_ZEOD_2604000876_07</t>
  </si>
  <si>
    <t>PL_ZEOD_2604000874_03</t>
  </si>
  <si>
    <t>PL_ZEOD_2604000872_09</t>
  </si>
  <si>
    <t>PL_ZEOD_2604000871_07</t>
  </si>
  <si>
    <t>PL_ZEOD_2604000868_02</t>
  </si>
  <si>
    <t>PL_ZEOD_2604000866_08</t>
  </si>
  <si>
    <t>PL_ZEOD_2604000864_04</t>
  </si>
  <si>
    <t>PL_ZEOD_2604000783_02</t>
  </si>
  <si>
    <t>PL_ZEOD_2604000784_04</t>
  </si>
  <si>
    <t>PL_ZEOD_2604000785_06</t>
  </si>
  <si>
    <t>PL_ZEOD_2604000863_02</t>
  </si>
  <si>
    <t>PL_ZEOD_2604000861_08</t>
  </si>
  <si>
    <t>PL_ZEOD_2604000859_05</t>
  </si>
  <si>
    <t>PL_ZEOD_2604000858_03</t>
  </si>
  <si>
    <t>PL_ZEOD_2604000856_09</t>
  </si>
  <si>
    <t>PL_ZEOD_2604000854_05</t>
  </si>
  <si>
    <t>PL_ZEOD_2604000852_01</t>
  </si>
  <si>
    <t>PL_ZEOD_2604000851_09</t>
  </si>
  <si>
    <t>PL_ZEOD_2604000789_04</t>
  </si>
  <si>
    <t>PL_ZEOD_2604000850_07</t>
  </si>
  <si>
    <t>PL_ZEOD_2604000849_06</t>
  </si>
  <si>
    <t>PL_ZEOD_2604000848_04</t>
  </si>
  <si>
    <t>PL_ZEOD_2604000787_00</t>
  </si>
  <si>
    <t>PL_ZEOD_2604000788_02</t>
  </si>
  <si>
    <t>PL_ZEOD_2604000790_05</t>
  </si>
  <si>
    <t>PL_ZEOD_2604000791_07</t>
  </si>
  <si>
    <t>PL_ZEOD_2604000792_09</t>
  </si>
  <si>
    <t>PL_ZEOD_2604000820_00</t>
  </si>
  <si>
    <t>PL_ZEOD_2604000793_01</t>
  </si>
  <si>
    <t>PL_ZEOD_2604000794_03</t>
  </si>
  <si>
    <t>PL_ZEOD_2604000795_05</t>
  </si>
  <si>
    <t>PL_ZEOD_2604000796_07</t>
  </si>
  <si>
    <t>PL_ZEOD_2604000797_09</t>
  </si>
  <si>
    <t>PL_ZEOD_2604000798_01</t>
  </si>
  <si>
    <t>PL_ZEOD_2604000847_02</t>
  </si>
  <si>
    <t>PL_ZEOD_2604000799_03</t>
  </si>
  <si>
    <t>PL_ZEOD_2604000800_02</t>
  </si>
  <si>
    <t>PL_ZEOD_2604000801_04</t>
  </si>
  <si>
    <t>PL_ZEOD_2604000802_06</t>
  </si>
  <si>
    <t>PL_ZEOD_2604000846_00</t>
  </si>
  <si>
    <t>PL_ZEOD_2604000803_08</t>
  </si>
  <si>
    <t>PL_ZEOD_2604000819_09</t>
  </si>
  <si>
    <t>PL_ZEOD_2604000804_00</t>
  </si>
  <si>
    <t>PL_ZEOD_2604000845_08</t>
  </si>
  <si>
    <t>PL_ZEOD_2604000805_02</t>
  </si>
  <si>
    <t>PL_ZEOD_2604000844_06</t>
  </si>
  <si>
    <t>PL_ZEOD_2604000843_04</t>
  </si>
  <si>
    <t>PL_ZEOD_2604000806_04</t>
  </si>
  <si>
    <t>PL_ZEOD_2604000807_06</t>
  </si>
  <si>
    <t>PL_ZEOD_2604000842_02</t>
  </si>
  <si>
    <t>PL_ZEOD_2604000808_08</t>
  </si>
  <si>
    <t>PL_ZEOD_2604000840_08</t>
  </si>
  <si>
    <t>PL_ZEOD_2604000809_00</t>
  </si>
  <si>
    <t>PL_ZEOD_2604000831_01</t>
  </si>
  <si>
    <t>PL_ZEOD_2604000810_01</t>
  </si>
  <si>
    <t>PL_ZEOD_2604000811_03</t>
  </si>
  <si>
    <t>PL_ZEOD_2604000839_07</t>
  </si>
  <si>
    <t>PL_ZEOD_2604000812_05</t>
  </si>
  <si>
    <t>PL_ZEOD_2604000813_07</t>
  </si>
  <si>
    <t>PL_ZEOD_2604000814_09</t>
  </si>
  <si>
    <t>PL_ZEOD_2604000815_01</t>
  </si>
  <si>
    <t>PL_ZEOD_2604000816_03</t>
  </si>
  <si>
    <t>PL_ZEOD_2604000837_03</t>
  </si>
  <si>
    <t>PL_ZEOD_2604000817_05</t>
  </si>
  <si>
    <t>PL_ZEOD_2604000836_01</t>
  </si>
  <si>
    <t>PL_ZEOD_2604000835_09</t>
  </si>
  <si>
    <t>PL_ZEOD_2604000834_07</t>
  </si>
  <si>
    <t>PL_ZEOD_2604000818_07</t>
  </si>
  <si>
    <t>PL_ZEOD_2604000821_02</t>
  </si>
  <si>
    <t>PL_ZEOD_2604000833_05</t>
  </si>
  <si>
    <t>PL_ZEOD_2604000822_04</t>
  </si>
  <si>
    <t>PL_ZEOD_2604000823_06</t>
  </si>
  <si>
    <t>PL_ZEOD_2604000824_08</t>
  </si>
  <si>
    <t>PL_ZEOD_2604000827_04</t>
  </si>
  <si>
    <t>PL_ZEOD_2604000826_02</t>
  </si>
  <si>
    <t>PL_ZEOD_2604001631_22</t>
  </si>
  <si>
    <t>PL_ZEOD_2604169584_60</t>
  </si>
  <si>
    <t>PL_ZEOD_2604148793_64</t>
  </si>
  <si>
    <t>PL_ZEOD_2604000838_05</t>
  </si>
  <si>
    <t>Zmiana sprzedawcy (pierwsza\kolejna)</t>
  </si>
  <si>
    <t>kolejna</t>
  </si>
  <si>
    <t>Dotychczasowy sprzedawca energii</t>
  </si>
  <si>
    <t>NIP 6572531581</t>
  </si>
  <si>
    <t>Gmina Chmielnik, Plac Kościuszki 7, 26-020 Chmielnik</t>
  </si>
  <si>
    <t xml:space="preserve">PŁATNIK </t>
  </si>
  <si>
    <t>Okres dostaw</t>
  </si>
  <si>
    <t>Chomentówek słup nr 12</t>
  </si>
  <si>
    <t xml:space="preserve">     63.      </t>
  </si>
  <si>
    <t xml:space="preserve">     64.      </t>
  </si>
  <si>
    <t xml:space="preserve">     67.      </t>
  </si>
  <si>
    <t xml:space="preserve">     66.      </t>
  </si>
  <si>
    <t xml:space="preserve">     65.      </t>
  </si>
  <si>
    <t>04 0077 000/085</t>
  </si>
  <si>
    <t>04 0077 000/045</t>
  </si>
  <si>
    <t>04 0077 000/047</t>
  </si>
  <si>
    <t>04 0077 000/056</t>
  </si>
  <si>
    <t>04 0077 000/084</t>
  </si>
  <si>
    <t>04 0077 000/082</t>
  </si>
  <si>
    <t>04 0077 000/083</t>
  </si>
  <si>
    <t>04 0077 000/076</t>
  </si>
  <si>
    <t>04 0077 000/081</t>
  </si>
  <si>
    <t>04 0077 000/080</t>
  </si>
  <si>
    <t>04 0077 000/078</t>
  </si>
  <si>
    <t>04 0077 000/058</t>
  </si>
  <si>
    <t>04 0077 000/079</t>
  </si>
  <si>
    <t>04 0077 000/077</t>
  </si>
  <si>
    <t>04 0077 000/075</t>
  </si>
  <si>
    <t>04 0077 000/059</t>
  </si>
  <si>
    <t>04 0077 000/074</t>
  </si>
  <si>
    <t>04 0077 000/046</t>
  </si>
  <si>
    <t>04 0077 000/073</t>
  </si>
  <si>
    <t>04 0077 000/072</t>
  </si>
  <si>
    <t>04 0077 000/071</t>
  </si>
  <si>
    <t>04 0077 000/069</t>
  </si>
  <si>
    <t>04 0077 000/057</t>
  </si>
  <si>
    <t>04 0077 000/070</t>
  </si>
  <si>
    <t>04 0077 000/068</t>
  </si>
  <si>
    <t>04 0077 000/060</t>
  </si>
  <si>
    <t>04 0077 000/067</t>
  </si>
  <si>
    <t>04 0077 000/062</t>
  </si>
  <si>
    <t>04 0077 000/086</t>
  </si>
  <si>
    <t>04 0077 000/065</t>
  </si>
  <si>
    <t>04 0077 000/055</t>
  </si>
  <si>
    <t>04 0077 000/064</t>
  </si>
  <si>
    <t>04 0077 000/063</t>
  </si>
  <si>
    <t>04 0077 000/066</t>
  </si>
  <si>
    <t>04 0077 000/004</t>
  </si>
  <si>
    <t>04 0077 000/007</t>
  </si>
  <si>
    <t>04 0077 000/006</t>
  </si>
  <si>
    <t>04 0077 000/008</t>
  </si>
  <si>
    <t>04 0077 000/009</t>
  </si>
  <si>
    <t>04 0077 000/005</t>
  </si>
  <si>
    <t>04 0077 000/037</t>
  </si>
  <si>
    <t>04 0077 000/027</t>
  </si>
  <si>
    <t>04 0077 000/028</t>
  </si>
  <si>
    <t>04 0077 000/001</t>
  </si>
  <si>
    <t>04 0077 000/002</t>
  </si>
  <si>
    <t>04 0077 000/003</t>
  </si>
  <si>
    <t>04 0077 000/012</t>
  </si>
  <si>
    <t>040077 000/013</t>
  </si>
  <si>
    <t>04 0077 000/015</t>
  </si>
  <si>
    <t>04 0077 000/025</t>
  </si>
  <si>
    <t>04 0077 000/024</t>
  </si>
  <si>
    <t>04 0077 000/022</t>
  </si>
  <si>
    <t>04 0077 000/038</t>
  </si>
  <si>
    <t>04 0077 000/016</t>
  </si>
  <si>
    <t>04 0077 000/021</t>
  </si>
  <si>
    <t>04 0077 000/061</t>
  </si>
  <si>
    <t>04 0077 000/011</t>
  </si>
  <si>
    <t>04 0077 000/010</t>
  </si>
  <si>
    <t>04 0077 000/026</t>
  </si>
  <si>
    <t>04 0077 000/023</t>
  </si>
  <si>
    <t>04 1263 000/003</t>
  </si>
  <si>
    <t>04 0077 000/019</t>
  </si>
  <si>
    <t>04 0077 000/017</t>
  </si>
  <si>
    <t>04 0077 000/014</t>
  </si>
  <si>
    <t>04 0077 000/018</t>
  </si>
  <si>
    <t>04 0077 000/020</t>
  </si>
  <si>
    <t>04 0077 000/029</t>
  </si>
  <si>
    <t>04 0077 000/054</t>
  </si>
  <si>
    <t>04 0077 000/042</t>
  </si>
  <si>
    <t>04 0077 000/035</t>
  </si>
  <si>
    <t>04 0077 000/041</t>
  </si>
  <si>
    <t>04 0077 000/039</t>
  </si>
  <si>
    <t>04 0077 000/036</t>
  </si>
  <si>
    <t>04 0077 000/043</t>
  </si>
  <si>
    <t>04 0077 000/031</t>
  </si>
  <si>
    <t>04 0077 000/030</t>
  </si>
  <si>
    <t>04 0077 000/051</t>
  </si>
  <si>
    <t>04 0077 000/033</t>
  </si>
  <si>
    <t>04 0077 000/032</t>
  </si>
  <si>
    <t>04 0077 000/053</t>
  </si>
  <si>
    <t>04 0077 000/040</t>
  </si>
  <si>
    <t>04 0077 000/034</t>
  </si>
  <si>
    <t>04 077 000/048</t>
  </si>
  <si>
    <t>04 0077 000/052</t>
  </si>
  <si>
    <t>04 0077 000/049</t>
  </si>
  <si>
    <t>04 0077 000/050</t>
  </si>
  <si>
    <t>04 0077 000/044</t>
  </si>
  <si>
    <t>89.</t>
  </si>
  <si>
    <t>Suchowola Kolonie II</t>
  </si>
  <si>
    <t>04/9922/001</t>
  </si>
  <si>
    <t>PL_ZEOD_2604173711_71</t>
  </si>
  <si>
    <t>90.</t>
  </si>
  <si>
    <t>Zrecze Chałupczańskie</t>
  </si>
  <si>
    <t>Falki Wielka Łąka</t>
  </si>
  <si>
    <t>04/8811/211</t>
  </si>
  <si>
    <t>PL_ZEOD_2604174136_58</t>
  </si>
  <si>
    <t>91.</t>
  </si>
  <si>
    <t>04/8811/212</t>
  </si>
  <si>
    <t>PL_ZEOD_2604174137_60</t>
  </si>
  <si>
    <t>Różanka</t>
  </si>
  <si>
    <t>04/8811/213</t>
  </si>
  <si>
    <t>PL_ZEOD_2604174138_62</t>
  </si>
  <si>
    <t>PL_ZEOD_2604000786_08</t>
  </si>
  <si>
    <t>Szacunkowe zużycie  w KWh w okresie 1 roku</t>
  </si>
  <si>
    <t xml:space="preserve">26-020 Chmielnik </t>
  </si>
  <si>
    <t>04/2999/091</t>
  </si>
  <si>
    <t>PL_ZEOD_2604175033_51</t>
  </si>
  <si>
    <t xml:space="preserve">kolejna </t>
  </si>
  <si>
    <t>Przededworze dz. nr 172/5</t>
  </si>
  <si>
    <t xml:space="preserve">Zrecze Małe </t>
  </si>
  <si>
    <t>Oświetlenie obwodnicy -Zrecze Małe dz. nr 203/2</t>
  </si>
  <si>
    <t>04/2999/092</t>
  </si>
  <si>
    <t>PL_ZEOD_2604175673_35</t>
  </si>
  <si>
    <t xml:space="preserve">Chmielnik </t>
  </si>
  <si>
    <t>04/2999/093</t>
  </si>
  <si>
    <t>PL_ZEOD_2604100050_86</t>
  </si>
  <si>
    <t xml:space="preserve">Oświetlenie obwodnicy - ul.Lubańska </t>
  </si>
  <si>
    <t>04/2999/094</t>
  </si>
  <si>
    <t>PL_ZEOD_2604175680_38</t>
  </si>
  <si>
    <t xml:space="preserve">Oświetlenie parku i fontanny ul. Żeromskiego </t>
  </si>
  <si>
    <t>PL_ZEOD_2604175630_93</t>
  </si>
  <si>
    <t>04/7450/144</t>
  </si>
  <si>
    <t xml:space="preserve">Celiny </t>
  </si>
  <si>
    <t>Zrecze Chałupczańskie dz. 279</t>
  </si>
  <si>
    <t>Celiny dz. 190</t>
  </si>
  <si>
    <t>04/7277/205</t>
  </si>
  <si>
    <t>PL_ZEOD_2604177978_83</t>
  </si>
  <si>
    <t>Chmielnik Andrzejówka</t>
  </si>
  <si>
    <t>Chmielnik Andrzejówka dz. 704/1</t>
  </si>
  <si>
    <t>04/8603/281</t>
  </si>
  <si>
    <t>PL_ZEOD_2604178049_93</t>
  </si>
  <si>
    <t>04/7473/146</t>
  </si>
  <si>
    <t>PL_ZEOD_2604178337_04</t>
  </si>
  <si>
    <t xml:space="preserve">Załącznik nr 2.1 do SWZ -  Wykaz punktów poboru energii elektrycznej Gminy Chmielnik na potrzeby oświetlenia drogowego </t>
  </si>
  <si>
    <t>TAURON Sprzedaż Sp. z o.o.</t>
  </si>
  <si>
    <t>od 01.04.2024 r.</t>
  </si>
  <si>
    <t>5-261</t>
  </si>
  <si>
    <t>PL_ZEOD_2604179328_04</t>
  </si>
  <si>
    <t>PL_ZEOD_2604179327_02</t>
  </si>
  <si>
    <r>
      <rPr>
        <b/>
        <sz val="44"/>
        <color rgb="FFFF0000"/>
        <rFont val="Times New Roman"/>
        <family val="1"/>
        <charset val="238"/>
      </rPr>
      <t>Moc umowna</t>
    </r>
    <r>
      <rPr>
        <b/>
        <sz val="36"/>
        <color rgb="FFFF0000"/>
        <rFont val="Times New Roman"/>
        <family val="1"/>
        <charset val="238"/>
      </rPr>
      <t xml:space="preserve"> </t>
    </r>
    <r>
      <rPr>
        <b/>
        <sz val="50"/>
        <color rgb="FFFF0000"/>
        <rFont val="Times New Roman"/>
        <family val="1"/>
        <charset val="238"/>
      </rPr>
      <t>566,2 kW</t>
    </r>
  </si>
  <si>
    <t>w tym strefa I</t>
  </si>
  <si>
    <t>w tym strefa II</t>
  </si>
  <si>
    <t>Szacunkowe zużycie  w KWh w okresie 2 lat</t>
  </si>
  <si>
    <r>
      <t xml:space="preserve">Szacunkowe zużycie/rok  </t>
    </r>
    <r>
      <rPr>
        <strike/>
        <sz val="56"/>
        <color rgb="FFFF0000"/>
        <rFont val="Cambria"/>
        <family val="1"/>
        <charset val="238"/>
      </rPr>
      <t xml:space="preserve">394,695 MWh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</si>
</sst>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3">
    <font>
      <sz val="11"/>
      <color theme="1"/>
      <name val="Czcionka tekstu podstawowego"/>
      <family val="2"/>
      <charset val="238"/>
    </font>
    <font>
      <sz val="10"/>
      <color theme="1"/>
      <name val="Times New Roman"/>
      <family val="1"/>
      <charset val="238"/>
    </font>
    <font>
      <b/>
      <sz val="8"/>
      <color theme="1"/>
      <name val="Calibri"/>
      <family val="2"/>
      <charset val="238"/>
    </font>
    <font>
      <b/>
      <sz val="11"/>
      <color theme="1"/>
      <name val="Czcionka tekstu podstawowego"/>
      <charset val="238"/>
    </font>
    <font>
      <sz val="10"/>
      <color rgb="FF000000"/>
      <name val="Times New Roman"/>
      <family val="1"/>
      <charset val="238"/>
    </font>
    <font>
      <b/>
      <sz val="36"/>
      <name val="Times New Roman"/>
      <family val="1"/>
      <charset val="238"/>
    </font>
    <font>
      <b/>
      <sz val="48"/>
      <name val="Times New Roman"/>
      <family val="1"/>
      <charset val="238"/>
    </font>
    <font>
      <b/>
      <sz val="72"/>
      <name val="Times New Roman"/>
      <family val="1"/>
      <charset val="238"/>
    </font>
    <font>
      <b/>
      <sz val="12"/>
      <name val="Times New Roman"/>
      <family val="1"/>
      <charset val="238"/>
    </font>
    <font>
      <sz val="8"/>
      <name val="Czcionka tekstu podstawowego"/>
      <family val="2"/>
      <charset val="238"/>
    </font>
    <font>
      <b/>
      <sz val="52"/>
      <name val="Times New Roman"/>
      <family val="1"/>
      <charset val="238"/>
    </font>
    <font>
      <sz val="52"/>
      <color theme="1"/>
      <name val="Czcionka tekstu podstawowego"/>
      <family val="2"/>
      <charset val="238"/>
    </font>
    <font>
      <b/>
      <sz val="48"/>
      <color rgb="FFFF0000"/>
      <name val="Times New Roman"/>
      <family val="1"/>
      <charset val="238"/>
    </font>
    <font>
      <b/>
      <sz val="11"/>
      <color theme="1"/>
      <name val="Czcionka tekstu podstawowego"/>
      <family val="2"/>
      <charset val="238"/>
    </font>
    <font>
      <sz val="48"/>
      <color rgb="FFFF0000"/>
      <name val="Czcionka tekstu podstawowego"/>
      <family val="2"/>
      <charset val="238"/>
    </font>
    <font>
      <b/>
      <sz val="36"/>
      <color rgb="FFFF0000"/>
      <name val="Times New Roman"/>
      <family val="1"/>
      <charset val="238"/>
    </font>
    <font>
      <b/>
      <sz val="44"/>
      <color rgb="FFFF0000"/>
      <name val="Times New Roman"/>
      <family val="1"/>
      <charset val="238"/>
    </font>
    <font>
      <b/>
      <sz val="50"/>
      <color rgb="FFFF0000"/>
      <name val="Times New Roman"/>
      <family val="1"/>
      <charset val="238"/>
    </font>
    <font>
      <sz val="48"/>
      <color theme="1"/>
      <name val="Times New Roman"/>
      <family val="1"/>
      <charset val="238"/>
    </font>
    <font>
      <b/>
      <sz val="48"/>
      <color theme="1"/>
      <name val="Times New Roman"/>
      <family val="1"/>
      <charset val="238"/>
    </font>
    <font>
      <b/>
      <sz val="48"/>
      <color theme="1"/>
      <name val="Czcionka tekstu podstawowego"/>
      <family val="2"/>
      <charset val="238"/>
    </font>
    <font>
      <sz val="48"/>
      <color theme="1"/>
      <name val="Czcionka tekstu podstawowego"/>
      <family val="2"/>
      <charset val="238"/>
    </font>
    <font>
      <b/>
      <strike/>
      <sz val="48"/>
      <color rgb="FFFF0000"/>
      <name val="Times New Roman"/>
      <family val="1"/>
      <charset val="238"/>
    </font>
    <font>
      <strike/>
      <sz val="48"/>
      <color theme="1"/>
      <name val="Times New Roman"/>
      <family val="1"/>
      <charset val="238"/>
    </font>
    <font>
      <b/>
      <strike/>
      <sz val="48"/>
      <color theme="1"/>
      <name val="Times New Roman"/>
      <family val="1"/>
      <charset val="238"/>
    </font>
    <font>
      <b/>
      <strike/>
      <sz val="48"/>
      <color rgb="FFFF0000"/>
      <name val="Cambria"/>
      <family val="1"/>
      <charset val="238"/>
    </font>
    <font>
      <b/>
      <strike/>
      <sz val="11"/>
      <color theme="1"/>
      <name val="Cambria"/>
      <family val="1"/>
      <charset val="238"/>
    </font>
    <font>
      <sz val="36"/>
      <name val="Times New Roman"/>
      <family val="1"/>
      <charset val="238"/>
    </font>
    <font>
      <strike/>
      <sz val="48"/>
      <name val="Cambria"/>
      <family val="1"/>
      <charset val="238"/>
    </font>
    <font>
      <strike/>
      <sz val="11"/>
      <color theme="1"/>
      <name val="Cambria"/>
      <family val="1"/>
      <charset val="238"/>
    </font>
    <font>
      <strike/>
      <sz val="48"/>
      <color rgb="FFFF0000"/>
      <name val="Cambria"/>
      <family val="1"/>
      <charset val="238"/>
    </font>
    <font>
      <strike/>
      <sz val="56"/>
      <color rgb="FFFF0000"/>
      <name val="Cambria"/>
      <family val="1"/>
      <charset val="238"/>
    </font>
    <font>
      <strike/>
      <sz val="48"/>
      <color rgb="FFFF0000"/>
      <name val="Czcionka tekstu podstawowego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39997558519241921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2">
    <xf numFmtId="0" fontId="0" fillId="0" borderId="0" xfId="0"/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/>
    </xf>
    <xf numFmtId="4" fontId="3" fillId="2" borderId="6" xfId="0" applyNumberFormat="1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4" fontId="1" fillId="0" borderId="5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5" fillId="0" borderId="0" xfId="0" applyFont="1"/>
    <xf numFmtId="0" fontId="5" fillId="0" borderId="6" xfId="0" applyFont="1" applyBorder="1" applyAlignment="1">
      <alignment vertical="center" wrapText="1"/>
    </xf>
    <xf numFmtId="0" fontId="5" fillId="0" borderId="6" xfId="0" applyFont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0" borderId="0" xfId="0" applyFont="1"/>
    <xf numFmtId="0" fontId="5" fillId="2" borderId="0" xfId="0" applyFont="1" applyFill="1"/>
    <xf numFmtId="0" fontId="6" fillId="0" borderId="6" xfId="0" applyFont="1" applyBorder="1" applyAlignment="1">
      <alignment horizontal="center" vertical="center"/>
    </xf>
    <xf numFmtId="0" fontId="6" fillId="0" borderId="6" xfId="0" applyFont="1" applyBorder="1" applyAlignment="1">
      <alignment vertical="center" wrapText="1"/>
    </xf>
    <xf numFmtId="0" fontId="5" fillId="0" borderId="6" xfId="0" applyFont="1" applyBorder="1" applyAlignment="1">
      <alignment horizontal="center" vertical="center"/>
    </xf>
    <xf numFmtId="0" fontId="8" fillId="0" borderId="0" xfId="0" applyFont="1"/>
    <xf numFmtId="0" fontId="6" fillId="0" borderId="6" xfId="0" applyFont="1" applyBorder="1" applyAlignment="1">
      <alignment horizontal="center" vertical="center" wrapText="1"/>
    </xf>
    <xf numFmtId="0" fontId="5" fillId="0" borderId="9" xfId="0" applyFont="1" applyBorder="1"/>
    <xf numFmtId="0" fontId="5" fillId="0" borderId="6" xfId="0" applyFont="1" applyBorder="1"/>
    <xf numFmtId="0" fontId="6" fillId="5" borderId="6" xfId="0" applyFont="1" applyFill="1" applyBorder="1" applyAlignment="1">
      <alignment horizontal="center" vertical="center"/>
    </xf>
    <xf numFmtId="0" fontId="6" fillId="6" borderId="6" xfId="0" applyFont="1" applyFill="1" applyBorder="1" applyAlignment="1">
      <alignment horizontal="center" vertical="center" wrapText="1"/>
    </xf>
    <xf numFmtId="4" fontId="10" fillId="6" borderId="6" xfId="0" applyNumberFormat="1" applyFont="1" applyFill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6" xfId="0" applyFont="1" applyBorder="1" applyAlignment="1">
      <alignment horizontal="left" vertical="center" wrapText="1"/>
    </xf>
    <xf numFmtId="0" fontId="15" fillId="0" borderId="6" xfId="0" applyFont="1" applyBorder="1" applyAlignment="1">
      <alignment wrapText="1"/>
    </xf>
    <xf numFmtId="4" fontId="13" fillId="7" borderId="6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4" fontId="14" fillId="0" borderId="7" xfId="0" applyNumberFormat="1" applyFont="1" applyBorder="1" applyAlignment="1">
      <alignment horizontal="center" wrapText="1"/>
    </xf>
    <xf numFmtId="0" fontId="5" fillId="2" borderId="19" xfId="0" applyFont="1" applyFill="1" applyBorder="1" applyAlignment="1">
      <alignment horizontal="center" vertical="center" wrapText="1"/>
    </xf>
    <xf numFmtId="0" fontId="5" fillId="2" borderId="21" xfId="0" applyFont="1" applyFill="1" applyBorder="1" applyAlignment="1">
      <alignment horizontal="center" vertical="center" wrapText="1"/>
    </xf>
    <xf numFmtId="0" fontId="5" fillId="2" borderId="22" xfId="0" applyFont="1" applyFill="1" applyBorder="1" applyAlignment="1">
      <alignment horizontal="center" vertical="center" wrapText="1"/>
    </xf>
    <xf numFmtId="0" fontId="5" fillId="2" borderId="24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5" fillId="2" borderId="25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3" borderId="15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20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/>
    </xf>
    <xf numFmtId="0" fontId="6" fillId="5" borderId="10" xfId="0" applyFont="1" applyFill="1" applyBorder="1" applyAlignment="1">
      <alignment horizontal="center" vertical="center"/>
    </xf>
    <xf numFmtId="0" fontId="0" fillId="5" borderId="11" xfId="0" applyFill="1" applyBorder="1" applyAlignment="1">
      <alignment horizontal="center" vertical="center"/>
    </xf>
    <xf numFmtId="0" fontId="6" fillId="6" borderId="17" xfId="0" applyFont="1" applyFill="1" applyBorder="1" applyAlignment="1">
      <alignment horizontal="center" vertical="center" wrapText="1"/>
    </xf>
    <xf numFmtId="0" fontId="0" fillId="6" borderId="18" xfId="0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12" fillId="2" borderId="13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/>
    </xf>
    <xf numFmtId="0" fontId="6" fillId="4" borderId="15" xfId="0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4" borderId="16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5" fillId="3" borderId="16" xfId="0" applyFont="1" applyFill="1" applyBorder="1" applyAlignment="1">
      <alignment horizontal="center" vertical="center" wrapText="1"/>
    </xf>
    <xf numFmtId="0" fontId="5" fillId="0" borderId="7" xfId="0" applyFont="1" applyBorder="1"/>
    <xf numFmtId="0" fontId="0" fillId="0" borderId="8" xfId="0" applyBorder="1"/>
    <xf numFmtId="0" fontId="0" fillId="0" borderId="9" xfId="0" applyBorder="1"/>
    <xf numFmtId="4" fontId="7" fillId="6" borderId="6" xfId="0" applyNumberFormat="1" applyFont="1" applyFill="1" applyBorder="1" applyAlignment="1">
      <alignment horizontal="center" vertical="center"/>
    </xf>
    <xf numFmtId="0" fontId="0" fillId="6" borderId="6" xfId="0" applyFill="1" applyBorder="1" applyAlignment="1">
      <alignment horizontal="center" vertical="center"/>
    </xf>
    <xf numFmtId="0" fontId="10" fillId="0" borderId="6" xfId="0" applyFont="1" applyBorder="1" applyAlignment="1">
      <alignment wrapText="1"/>
    </xf>
    <xf numFmtId="0" fontId="11" fillId="0" borderId="6" xfId="0" applyFont="1" applyBorder="1" applyAlignment="1">
      <alignment wrapText="1"/>
    </xf>
    <xf numFmtId="0" fontId="14" fillId="0" borderId="7" xfId="0" applyFont="1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26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28" xfId="0" applyFont="1" applyFill="1" applyBorder="1" applyAlignment="1">
      <alignment horizontal="center" vertical="center" wrapText="1"/>
    </xf>
    <xf numFmtId="0" fontId="5" fillId="2" borderId="30" xfId="0" applyFont="1" applyFill="1" applyBorder="1" applyAlignment="1">
      <alignment horizontal="center" vertical="center" wrapText="1"/>
    </xf>
    <xf numFmtId="0" fontId="22" fillId="2" borderId="13" xfId="0" applyFont="1" applyFill="1" applyBorder="1" applyAlignment="1">
      <alignment horizontal="center" vertical="center" wrapText="1"/>
    </xf>
    <xf numFmtId="0" fontId="22" fillId="2" borderId="11" xfId="0" applyFont="1" applyFill="1" applyBorder="1" applyAlignment="1">
      <alignment horizontal="center" vertical="center" wrapText="1"/>
    </xf>
    <xf numFmtId="4" fontId="23" fillId="7" borderId="10" xfId="0" applyNumberFormat="1" applyFont="1" applyFill="1" applyBorder="1" applyAlignment="1">
      <alignment horizontal="center" vertical="center"/>
    </xf>
    <xf numFmtId="4" fontId="23" fillId="7" borderId="11" xfId="0" applyNumberFormat="1" applyFont="1" applyFill="1" applyBorder="1" applyAlignment="1">
      <alignment horizontal="center" vertical="center"/>
    </xf>
    <xf numFmtId="0" fontId="23" fillId="7" borderId="23" xfId="0" applyFont="1" applyFill="1" applyBorder="1" applyAlignment="1">
      <alignment horizontal="center" vertical="center"/>
    </xf>
    <xf numFmtId="0" fontId="23" fillId="7" borderId="29" xfId="0" applyFont="1" applyFill="1" applyBorder="1" applyAlignment="1">
      <alignment horizontal="center" vertical="center"/>
    </xf>
    <xf numFmtId="0" fontId="23" fillId="7" borderId="6" xfId="0" applyFont="1" applyFill="1" applyBorder="1" applyAlignment="1">
      <alignment horizontal="center" vertical="center"/>
    </xf>
    <xf numFmtId="0" fontId="23" fillId="7" borderId="9" xfId="0" applyFont="1" applyFill="1" applyBorder="1" applyAlignment="1">
      <alignment horizontal="center" vertical="center"/>
    </xf>
    <xf numFmtId="4" fontId="24" fillId="7" borderId="6" xfId="0" applyNumberFormat="1" applyFont="1" applyFill="1" applyBorder="1" applyAlignment="1">
      <alignment horizontal="center" vertical="center"/>
    </xf>
    <xf numFmtId="0" fontId="25" fillId="2" borderId="26" xfId="0" applyFont="1" applyFill="1" applyBorder="1" applyAlignment="1">
      <alignment horizontal="center" vertical="center" wrapText="1"/>
    </xf>
    <xf numFmtId="0" fontId="25" fillId="2" borderId="27" xfId="0" applyFont="1" applyFill="1" applyBorder="1" applyAlignment="1">
      <alignment horizontal="center" vertical="center" wrapText="1"/>
    </xf>
    <xf numFmtId="0" fontId="26" fillId="0" borderId="28" xfId="0" applyFont="1" applyBorder="1" applyAlignment="1">
      <alignment horizontal="center" vertical="center" wrapText="1"/>
    </xf>
    <xf numFmtId="0" fontId="26" fillId="0" borderId="29" xfId="0" applyFont="1" applyBorder="1" applyAlignment="1">
      <alignment horizontal="center" vertical="center" wrapText="1"/>
    </xf>
    <xf numFmtId="0" fontId="19" fillId="8" borderId="10" xfId="0" applyFont="1" applyFill="1" applyBorder="1" applyAlignment="1">
      <alignment horizontal="center" vertical="center"/>
    </xf>
    <xf numFmtId="0" fontId="18" fillId="8" borderId="11" xfId="0" applyFont="1" applyFill="1" applyBorder="1" applyAlignment="1">
      <alignment horizontal="center" vertical="center"/>
    </xf>
    <xf numFmtId="0" fontId="0" fillId="8" borderId="11" xfId="0" applyFill="1" applyBorder="1" applyAlignment="1">
      <alignment horizontal="center" vertical="center"/>
    </xf>
    <xf numFmtId="0" fontId="19" fillId="8" borderId="6" xfId="0" applyFont="1" applyFill="1" applyBorder="1" applyAlignment="1">
      <alignment horizontal="center" vertical="center"/>
    </xf>
    <xf numFmtId="4" fontId="20" fillId="8" borderId="10" xfId="0" applyNumberFormat="1" applyFont="1" applyFill="1" applyBorder="1" applyAlignment="1">
      <alignment horizontal="center" vertical="center"/>
    </xf>
    <xf numFmtId="0" fontId="21" fillId="8" borderId="11" xfId="0" applyFont="1" applyFill="1" applyBorder="1" applyAlignment="1">
      <alignment horizontal="center" vertical="center"/>
    </xf>
    <xf numFmtId="0" fontId="27" fillId="0" borderId="0" xfId="0" applyFont="1"/>
    <xf numFmtId="0" fontId="27" fillId="0" borderId="0" xfId="0" applyFont="1" applyAlignment="1">
      <alignment horizontal="center"/>
    </xf>
    <xf numFmtId="0" fontId="28" fillId="7" borderId="19" xfId="0" applyFont="1" applyFill="1" applyBorder="1" applyAlignment="1">
      <alignment horizontal="center" vertical="center"/>
    </xf>
    <xf numFmtId="0" fontId="29" fillId="0" borderId="23" xfId="0" applyFont="1" applyBorder="1" applyAlignment="1">
      <alignment horizontal="center" vertical="center"/>
    </xf>
    <xf numFmtId="0" fontId="28" fillId="7" borderId="28" xfId="0" applyFont="1" applyFill="1" applyBorder="1" applyAlignment="1">
      <alignment horizontal="center" vertical="center"/>
    </xf>
    <xf numFmtId="0" fontId="29" fillId="0" borderId="29" xfId="0" applyFont="1" applyBorder="1" applyAlignment="1">
      <alignment horizontal="center" vertical="center"/>
    </xf>
    <xf numFmtId="0" fontId="28" fillId="7" borderId="6" xfId="0" applyFont="1" applyFill="1" applyBorder="1" applyAlignment="1">
      <alignment horizontal="center" vertical="center"/>
    </xf>
    <xf numFmtId="0" fontId="29" fillId="0" borderId="6" xfId="0" applyFont="1" applyBorder="1" applyAlignment="1">
      <alignment horizontal="center" vertical="center"/>
    </xf>
    <xf numFmtId="0" fontId="28" fillId="7" borderId="7" xfId="0" applyFont="1" applyFill="1" applyBorder="1" applyAlignment="1">
      <alignment horizontal="center" vertical="center"/>
    </xf>
    <xf numFmtId="0" fontId="29" fillId="0" borderId="9" xfId="0" applyFont="1" applyBorder="1" applyAlignment="1">
      <alignment horizontal="center" vertical="center"/>
    </xf>
    <xf numFmtId="4" fontId="28" fillId="7" borderId="6" xfId="0" applyNumberFormat="1" applyFont="1" applyFill="1" applyBorder="1" applyAlignment="1">
      <alignment horizontal="center" vertical="center"/>
    </xf>
    <xf numFmtId="4" fontId="29" fillId="0" borderId="6" xfId="0" applyNumberFormat="1" applyFont="1" applyBorder="1" applyAlignment="1">
      <alignment horizontal="center" vertical="center"/>
    </xf>
    <xf numFmtId="0" fontId="30" fillId="0" borderId="6" xfId="0" applyFont="1" applyBorder="1" applyAlignment="1">
      <alignment horizontal="center" wrapText="1"/>
    </xf>
    <xf numFmtId="4" fontId="32" fillId="0" borderId="7" xfId="0" applyNumberFormat="1" applyFont="1" applyBorder="1" applyAlignment="1">
      <alignment horizontal="center" wrapText="1"/>
    </xf>
    <xf numFmtId="4" fontId="32" fillId="0" borderId="9" xfId="0" applyNumberFormat="1" applyFont="1" applyBorder="1" applyAlignment="1">
      <alignment horizont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J26"/>
  <sheetViews>
    <sheetView topLeftCell="A9" zoomScaleNormal="100" workbookViewId="0">
      <selection activeCell="A16" sqref="A16:J26"/>
    </sheetView>
  </sheetViews>
  <sheetFormatPr defaultRowHeight="14.25"/>
  <cols>
    <col min="1" max="1" width="4.125" customWidth="1"/>
    <col min="2" max="2" width="39.25" customWidth="1"/>
    <col min="3" max="3" width="14.875" customWidth="1"/>
    <col min="4" max="4" width="12.375" customWidth="1"/>
    <col min="5" max="5" width="21.625" customWidth="1"/>
    <col min="6" max="6" width="10.375" customWidth="1"/>
    <col min="8" max="8" width="9" customWidth="1"/>
    <col min="9" max="9" width="10.25" customWidth="1"/>
  </cols>
  <sheetData>
    <row r="2" spans="1:10" ht="46.5" customHeight="1">
      <c r="A2" s="41" t="s">
        <v>214</v>
      </c>
      <c r="B2" s="41"/>
      <c r="C2" s="41"/>
      <c r="D2" s="41"/>
      <c r="E2" s="41"/>
      <c r="F2" s="41"/>
      <c r="G2" s="41"/>
      <c r="H2" s="41"/>
      <c r="I2" s="41"/>
      <c r="J2" s="41"/>
    </row>
    <row r="3" spans="1:10" ht="39" customHeight="1" thickBot="1"/>
    <row r="4" spans="1:10">
      <c r="A4" s="42" t="s">
        <v>0</v>
      </c>
      <c r="B4" s="42" t="s">
        <v>106</v>
      </c>
      <c r="C4" s="1" t="s">
        <v>107</v>
      </c>
      <c r="D4" s="42" t="s">
        <v>4</v>
      </c>
      <c r="E4" s="42" t="s">
        <v>211</v>
      </c>
      <c r="F4" s="42" t="s">
        <v>5</v>
      </c>
      <c r="G4" s="42" t="s">
        <v>6</v>
      </c>
      <c r="H4" s="42" t="s">
        <v>109</v>
      </c>
      <c r="I4" s="42" t="s">
        <v>116</v>
      </c>
      <c r="J4" s="42" t="s">
        <v>117</v>
      </c>
    </row>
    <row r="5" spans="1:10" ht="48.75" customHeight="1" thickBot="1">
      <c r="A5" s="43"/>
      <c r="B5" s="43"/>
      <c r="C5" s="2" t="s">
        <v>108</v>
      </c>
      <c r="D5" s="43"/>
      <c r="E5" s="43"/>
      <c r="F5" s="43"/>
      <c r="G5" s="43"/>
      <c r="H5" s="43"/>
      <c r="I5" s="43"/>
      <c r="J5" s="43"/>
    </row>
    <row r="6" spans="1:10" ht="42.75" customHeight="1" thickBot="1">
      <c r="A6" s="7" t="s">
        <v>110</v>
      </c>
      <c r="B6" s="5" t="s">
        <v>202</v>
      </c>
      <c r="C6" s="6" t="s">
        <v>201</v>
      </c>
      <c r="D6" s="9" t="s">
        <v>203</v>
      </c>
      <c r="E6" s="9"/>
      <c r="F6" s="8">
        <v>11728455</v>
      </c>
      <c r="G6" s="8" t="s">
        <v>11</v>
      </c>
      <c r="H6" s="11">
        <v>15</v>
      </c>
      <c r="I6" s="10">
        <v>24945</v>
      </c>
      <c r="J6" s="8">
        <v>24.95</v>
      </c>
    </row>
    <row r="7" spans="1:10" ht="45" customHeight="1">
      <c r="A7" s="33" t="s">
        <v>111</v>
      </c>
      <c r="B7" s="35" t="s">
        <v>204</v>
      </c>
      <c r="C7" s="37" t="s">
        <v>205</v>
      </c>
      <c r="D7" s="39" t="s">
        <v>206</v>
      </c>
      <c r="E7" s="39" t="s">
        <v>212</v>
      </c>
      <c r="F7" s="33">
        <v>12338447</v>
      </c>
      <c r="G7" s="33" t="s">
        <v>112</v>
      </c>
      <c r="H7" s="33">
        <v>15</v>
      </c>
      <c r="I7" s="33">
        <v>1800</v>
      </c>
      <c r="J7" s="33">
        <v>1.8</v>
      </c>
    </row>
    <row r="8" spans="1:10" ht="23.25" customHeight="1" thickBot="1">
      <c r="A8" s="34"/>
      <c r="B8" s="38"/>
      <c r="C8" s="38"/>
      <c r="D8" s="40"/>
      <c r="E8" s="40"/>
      <c r="F8" s="34"/>
      <c r="G8" s="34"/>
      <c r="H8" s="34"/>
      <c r="I8" s="34"/>
      <c r="J8" s="34"/>
    </row>
    <row r="9" spans="1:10" ht="14.25" customHeight="1">
      <c r="A9" s="33" t="s">
        <v>113</v>
      </c>
      <c r="B9" s="35" t="s">
        <v>204</v>
      </c>
      <c r="C9" s="37" t="s">
        <v>205</v>
      </c>
      <c r="D9" s="39" t="s">
        <v>207</v>
      </c>
      <c r="E9" s="39" t="s">
        <v>213</v>
      </c>
      <c r="F9" s="33">
        <v>12947919</v>
      </c>
      <c r="G9" s="33" t="s">
        <v>112</v>
      </c>
      <c r="H9" s="33">
        <v>15</v>
      </c>
      <c r="I9" s="33">
        <v>5131</v>
      </c>
      <c r="J9" s="33">
        <v>5.13</v>
      </c>
    </row>
    <row r="10" spans="1:10" ht="23.25" customHeight="1" thickBot="1">
      <c r="A10" s="34"/>
      <c r="B10" s="38"/>
      <c r="C10" s="38"/>
      <c r="D10" s="40"/>
      <c r="E10" s="40"/>
      <c r="F10" s="34"/>
      <c r="G10" s="34"/>
      <c r="H10" s="34"/>
      <c r="I10" s="34"/>
      <c r="J10" s="34"/>
    </row>
    <row r="11" spans="1:10">
      <c r="A11" s="33" t="s">
        <v>114</v>
      </c>
      <c r="B11" s="35" t="s">
        <v>208</v>
      </c>
      <c r="C11" s="37" t="s">
        <v>209</v>
      </c>
      <c r="D11" s="39" t="s">
        <v>210</v>
      </c>
      <c r="E11" s="39"/>
      <c r="F11" s="33">
        <v>50064863</v>
      </c>
      <c r="G11" s="33" t="s">
        <v>112</v>
      </c>
      <c r="H11" s="33">
        <v>24</v>
      </c>
      <c r="I11" s="33">
        <v>17700</v>
      </c>
      <c r="J11" s="33">
        <v>17.7</v>
      </c>
    </row>
    <row r="12" spans="1:10" ht="15" thickBot="1">
      <c r="A12" s="34"/>
      <c r="B12" s="36"/>
      <c r="C12" s="38"/>
      <c r="D12" s="40"/>
      <c r="E12" s="40"/>
      <c r="F12" s="34"/>
      <c r="G12" s="34"/>
      <c r="H12" s="34"/>
      <c r="I12" s="34"/>
      <c r="J12" s="34"/>
    </row>
    <row r="13" spans="1:10" ht="30" customHeight="1">
      <c r="A13" s="45" t="s">
        <v>115</v>
      </c>
      <c r="B13" s="46"/>
      <c r="C13" s="46"/>
      <c r="D13" s="46"/>
      <c r="E13" s="46"/>
      <c r="F13" s="46"/>
      <c r="G13" s="47"/>
      <c r="H13" s="3">
        <f>SUM(H6:H12)</f>
        <v>69</v>
      </c>
      <c r="I13" s="4">
        <f>SUM(I6:I12)</f>
        <v>49576</v>
      </c>
      <c r="J13" s="3">
        <f>SUM(J6:J12)</f>
        <v>49.58</v>
      </c>
    </row>
    <row r="16" spans="1:10">
      <c r="B16" s="44" t="s">
        <v>216</v>
      </c>
      <c r="C16" s="44"/>
      <c r="D16" s="44"/>
      <c r="E16" s="44"/>
      <c r="F16" s="44"/>
      <c r="G16" s="44"/>
      <c r="H16" s="44"/>
      <c r="I16" s="44"/>
      <c r="J16" s="44"/>
    </row>
    <row r="17" spans="2:10">
      <c r="B17" s="44"/>
      <c r="C17" s="44"/>
      <c r="D17" s="44"/>
      <c r="E17" s="44"/>
      <c r="F17" s="44"/>
      <c r="G17" s="44"/>
      <c r="H17" s="44"/>
      <c r="I17" s="44"/>
      <c r="J17" s="44"/>
    </row>
    <row r="22" spans="2:10">
      <c r="F22" s="44" t="s">
        <v>217</v>
      </c>
      <c r="G22" s="44"/>
      <c r="H22" s="44"/>
      <c r="I22" s="44"/>
    </row>
    <row r="26" spans="2:10">
      <c r="B26" t="s">
        <v>215</v>
      </c>
    </row>
  </sheetData>
  <mergeCells count="43">
    <mergeCell ref="B16:J17"/>
    <mergeCell ref="F22:I22"/>
    <mergeCell ref="H7:H8"/>
    <mergeCell ref="I7:I8"/>
    <mergeCell ref="J7:J8"/>
    <mergeCell ref="G9:G10"/>
    <mergeCell ref="H9:H10"/>
    <mergeCell ref="G7:G8"/>
    <mergeCell ref="A13:G13"/>
    <mergeCell ref="J11:J12"/>
    <mergeCell ref="I9:I10"/>
    <mergeCell ref="J9:J10"/>
    <mergeCell ref="A11:A12"/>
    <mergeCell ref="A9:A10"/>
    <mergeCell ref="B9:B10"/>
    <mergeCell ref="C9:C10"/>
    <mergeCell ref="A2:J2"/>
    <mergeCell ref="A4:A5"/>
    <mergeCell ref="B4:B5"/>
    <mergeCell ref="D4:D5"/>
    <mergeCell ref="F4:F5"/>
    <mergeCell ref="G4:G5"/>
    <mergeCell ref="H4:H5"/>
    <mergeCell ref="I4:I5"/>
    <mergeCell ref="J4:J5"/>
    <mergeCell ref="E4:E5"/>
    <mergeCell ref="D9:D10"/>
    <mergeCell ref="F9:F10"/>
    <mergeCell ref="E9:E10"/>
    <mergeCell ref="A7:A8"/>
    <mergeCell ref="B7:B8"/>
    <mergeCell ref="C7:C8"/>
    <mergeCell ref="D7:D8"/>
    <mergeCell ref="F7:F8"/>
    <mergeCell ref="E7:E8"/>
    <mergeCell ref="H11:H12"/>
    <mergeCell ref="I11:I12"/>
    <mergeCell ref="B11:B12"/>
    <mergeCell ref="C11:C12"/>
    <mergeCell ref="D11:D12"/>
    <mergeCell ref="F11:F12"/>
    <mergeCell ref="G11:G12"/>
    <mergeCell ref="E11:E12"/>
  </mergeCells>
  <pageMargins left="0.70866141732283472" right="0.70866141732283472" top="0.74803149606299213" bottom="0.74803149606299213" header="0.31496062992125984" footer="0.31496062992125984"/>
  <pageSetup paperSize="9" scale="8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X210"/>
  <sheetViews>
    <sheetView tabSelected="1" view="pageBreakPreview" topLeftCell="A187" zoomScale="23" zoomScaleNormal="100" zoomScaleSheetLayoutView="23" workbookViewId="0">
      <selection activeCell="N201" sqref="N201"/>
    </sheetView>
  </sheetViews>
  <sheetFormatPr defaultColWidth="41.75" defaultRowHeight="63" customHeight="1"/>
  <cols>
    <col min="1" max="1" width="33.5" style="12" customWidth="1"/>
    <col min="2" max="2" width="68.25" style="12" customWidth="1"/>
    <col min="3" max="3" width="64.625" style="12" customWidth="1"/>
    <col min="4" max="4" width="58.875" style="12" customWidth="1"/>
    <col min="5" max="5" width="69.25" style="12" customWidth="1"/>
    <col min="6" max="6" width="100.75" style="12" customWidth="1"/>
    <col min="7" max="7" width="64.75" style="12" customWidth="1"/>
    <col min="8" max="8" width="50.125" style="12" customWidth="1"/>
    <col min="9" max="9" width="0.125" style="12" customWidth="1"/>
    <col min="10" max="10" width="50.125" style="12" hidden="1" customWidth="1"/>
    <col min="11" max="11" width="50.125" style="127" customWidth="1"/>
    <col min="12" max="12" width="12.125" style="12" customWidth="1"/>
    <col min="13" max="15" width="47.5" style="12" customWidth="1"/>
    <col min="16" max="16" width="43" style="12" customWidth="1"/>
    <col min="17" max="17" width="44.625" style="12" customWidth="1"/>
    <col min="18" max="18" width="38.75" style="12" customWidth="1"/>
    <col min="19" max="19" width="86.375" style="12" customWidth="1"/>
    <col min="20" max="20" width="56.125" style="12" customWidth="1"/>
    <col min="21" max="21" width="62" style="12" customWidth="1"/>
    <col min="22" max="22" width="98" style="12" customWidth="1"/>
    <col min="23" max="23" width="75.5" style="12" customWidth="1"/>
    <col min="24" max="16384" width="41.75" style="12"/>
  </cols>
  <sheetData>
    <row r="2" spans="1:23" ht="96" customHeight="1">
      <c r="A2" s="89" t="s">
        <v>452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</row>
    <row r="3" spans="1:23" ht="63" customHeight="1">
      <c r="D3" s="17"/>
    </row>
    <row r="4" spans="1:23" ht="63" customHeight="1" thickBot="1">
      <c r="V4" s="58"/>
      <c r="W4" s="58"/>
    </row>
    <row r="5" spans="1:23" ht="183.75" customHeight="1">
      <c r="A5" s="67" t="s">
        <v>0</v>
      </c>
      <c r="B5" s="90" t="s">
        <v>1</v>
      </c>
      <c r="C5" s="63" t="s">
        <v>2</v>
      </c>
      <c r="D5" s="63" t="s">
        <v>3</v>
      </c>
      <c r="E5" s="63" t="s">
        <v>4</v>
      </c>
      <c r="F5" s="63" t="s">
        <v>211</v>
      </c>
      <c r="G5" s="63" t="s">
        <v>5</v>
      </c>
      <c r="H5" s="63" t="s">
        <v>6</v>
      </c>
      <c r="I5" s="71"/>
      <c r="J5" s="72"/>
      <c r="K5" s="117" t="s">
        <v>422</v>
      </c>
      <c r="L5" s="118"/>
      <c r="M5" s="74" t="s">
        <v>461</v>
      </c>
      <c r="N5" s="74" t="s">
        <v>459</v>
      </c>
      <c r="O5" s="74" t="s">
        <v>460</v>
      </c>
      <c r="P5" s="108" t="s">
        <v>459</v>
      </c>
      <c r="Q5" s="108" t="s">
        <v>460</v>
      </c>
      <c r="R5" s="90" t="s">
        <v>7</v>
      </c>
      <c r="S5" s="102" t="s">
        <v>308</v>
      </c>
      <c r="T5" s="102" t="s">
        <v>312</v>
      </c>
      <c r="U5" s="102" t="s">
        <v>306</v>
      </c>
      <c r="V5" s="104" t="s">
        <v>311</v>
      </c>
      <c r="W5" s="105"/>
    </row>
    <row r="6" spans="1:23" ht="102" customHeight="1">
      <c r="A6" s="68"/>
      <c r="B6" s="91"/>
      <c r="C6" s="64"/>
      <c r="D6" s="64"/>
      <c r="E6" s="64"/>
      <c r="F6" s="64"/>
      <c r="G6" s="64"/>
      <c r="H6" s="64"/>
      <c r="I6" s="27"/>
      <c r="J6" s="27"/>
      <c r="K6" s="119"/>
      <c r="L6" s="120"/>
      <c r="M6" s="75"/>
      <c r="N6" s="75"/>
      <c r="O6" s="75"/>
      <c r="P6" s="109"/>
      <c r="Q6" s="109"/>
      <c r="R6" s="91"/>
      <c r="S6" s="103"/>
      <c r="T6" s="103"/>
      <c r="U6" s="103"/>
      <c r="V6" s="106"/>
      <c r="W6" s="107"/>
    </row>
    <row r="7" spans="1:23" ht="90" customHeight="1">
      <c r="A7" s="59" t="s">
        <v>118</v>
      </c>
      <c r="B7" s="60" t="s">
        <v>8</v>
      </c>
      <c r="C7" s="60" t="s">
        <v>9</v>
      </c>
      <c r="D7" s="60" t="s">
        <v>10</v>
      </c>
      <c r="E7" s="65" t="s">
        <v>319</v>
      </c>
      <c r="F7" s="61" t="s">
        <v>219</v>
      </c>
      <c r="G7" s="62">
        <v>856031</v>
      </c>
      <c r="H7" s="62" t="s">
        <v>11</v>
      </c>
      <c r="I7" s="69"/>
      <c r="J7" s="69"/>
      <c r="K7" s="129">
        <v>3084</v>
      </c>
      <c r="L7" s="130"/>
      <c r="M7" s="121">
        <f>K7*2</f>
        <v>6168</v>
      </c>
      <c r="N7" s="121">
        <f>P7*2</f>
        <v>2574.64</v>
      </c>
      <c r="O7" s="121">
        <f>Q7*2</f>
        <v>3593.36</v>
      </c>
      <c r="P7" s="110">
        <v>1287.32</v>
      </c>
      <c r="Q7" s="110">
        <v>1796.68</v>
      </c>
      <c r="R7" s="62">
        <v>3</v>
      </c>
      <c r="S7" s="56" t="s">
        <v>453</v>
      </c>
      <c r="T7" s="55" t="s">
        <v>454</v>
      </c>
      <c r="U7" s="56" t="s">
        <v>307</v>
      </c>
      <c r="V7" s="86" t="s">
        <v>310</v>
      </c>
      <c r="W7" s="87" t="s">
        <v>309</v>
      </c>
    </row>
    <row r="8" spans="1:23" ht="90" customHeight="1">
      <c r="A8" s="59"/>
      <c r="B8" s="60"/>
      <c r="C8" s="60"/>
      <c r="D8" s="60"/>
      <c r="E8" s="66"/>
      <c r="F8" s="61"/>
      <c r="G8" s="62"/>
      <c r="H8" s="62"/>
      <c r="I8" s="70"/>
      <c r="J8" s="73"/>
      <c r="K8" s="131"/>
      <c r="L8" s="132"/>
      <c r="M8" s="122"/>
      <c r="N8" s="123"/>
      <c r="O8" s="123"/>
      <c r="P8" s="111"/>
      <c r="Q8" s="111"/>
      <c r="R8" s="62"/>
      <c r="S8" s="56"/>
      <c r="T8" s="55"/>
      <c r="U8" s="56"/>
      <c r="V8" s="86"/>
      <c r="W8" s="87"/>
    </row>
    <row r="9" spans="1:23" ht="90" customHeight="1">
      <c r="A9" s="59" t="s">
        <v>119</v>
      </c>
      <c r="B9" s="60" t="s">
        <v>8</v>
      </c>
      <c r="C9" s="60" t="s">
        <v>9</v>
      </c>
      <c r="D9" s="60" t="s">
        <v>12</v>
      </c>
      <c r="E9" s="61" t="s">
        <v>320</v>
      </c>
      <c r="F9" s="61" t="s">
        <v>220</v>
      </c>
      <c r="G9" s="62">
        <v>355907</v>
      </c>
      <c r="H9" s="62" t="s">
        <v>11</v>
      </c>
      <c r="I9" s="69"/>
      <c r="J9" s="69"/>
      <c r="K9" s="129">
        <v>1869</v>
      </c>
      <c r="L9" s="130"/>
      <c r="M9" s="121">
        <f t="shared" ref="M9" si="0">K9*2</f>
        <v>3738</v>
      </c>
      <c r="N9" s="121">
        <f>P9*2</f>
        <v>1185.22</v>
      </c>
      <c r="O9" s="121">
        <f>Q9*2</f>
        <v>2552.7800000000002</v>
      </c>
      <c r="P9" s="112">
        <v>592.61</v>
      </c>
      <c r="Q9" s="112">
        <v>1276.3900000000001</v>
      </c>
      <c r="R9" s="62">
        <v>6</v>
      </c>
      <c r="S9" s="56" t="s">
        <v>453</v>
      </c>
      <c r="T9" s="55" t="s">
        <v>454</v>
      </c>
      <c r="U9" s="56" t="s">
        <v>307</v>
      </c>
      <c r="V9" s="86" t="s">
        <v>310</v>
      </c>
      <c r="W9" s="87" t="s">
        <v>309</v>
      </c>
    </row>
    <row r="10" spans="1:23" ht="90" customHeight="1">
      <c r="A10" s="59"/>
      <c r="B10" s="60"/>
      <c r="C10" s="60"/>
      <c r="D10" s="60"/>
      <c r="E10" s="61"/>
      <c r="F10" s="61"/>
      <c r="G10" s="62"/>
      <c r="H10" s="62"/>
      <c r="I10" s="70"/>
      <c r="J10" s="73"/>
      <c r="K10" s="131"/>
      <c r="L10" s="132"/>
      <c r="M10" s="122"/>
      <c r="N10" s="123"/>
      <c r="O10" s="123"/>
      <c r="P10" s="113"/>
      <c r="Q10" s="113"/>
      <c r="R10" s="62"/>
      <c r="S10" s="56"/>
      <c r="T10" s="55"/>
      <c r="U10" s="56"/>
      <c r="V10" s="86"/>
      <c r="W10" s="87"/>
    </row>
    <row r="11" spans="1:23" ht="90" customHeight="1">
      <c r="A11" s="59" t="s">
        <v>120</v>
      </c>
      <c r="B11" s="60" t="s">
        <v>8</v>
      </c>
      <c r="C11" s="60" t="s">
        <v>13</v>
      </c>
      <c r="D11" s="60" t="s">
        <v>14</v>
      </c>
      <c r="E11" s="61" t="s">
        <v>321</v>
      </c>
      <c r="F11" s="61" t="s">
        <v>245</v>
      </c>
      <c r="G11" s="62">
        <v>80600908</v>
      </c>
      <c r="H11" s="62" t="s">
        <v>11</v>
      </c>
      <c r="I11" s="69"/>
      <c r="J11" s="69"/>
      <c r="K11" s="129">
        <v>3823</v>
      </c>
      <c r="L11" s="130"/>
      <c r="M11" s="121">
        <f t="shared" ref="M11" si="1">K11*2</f>
        <v>7646</v>
      </c>
      <c r="N11" s="121">
        <f>P11*2</f>
        <v>2723.5</v>
      </c>
      <c r="O11" s="121">
        <f>Q11*2</f>
        <v>4922.5</v>
      </c>
      <c r="P11" s="112">
        <v>1361.75</v>
      </c>
      <c r="Q11" s="112">
        <v>2461.25</v>
      </c>
      <c r="R11" s="62">
        <v>4</v>
      </c>
      <c r="S11" s="56" t="s">
        <v>453</v>
      </c>
      <c r="T11" s="55" t="s">
        <v>454</v>
      </c>
      <c r="U11" s="56" t="s">
        <v>307</v>
      </c>
      <c r="V11" s="86" t="s">
        <v>310</v>
      </c>
      <c r="W11" s="87" t="s">
        <v>309</v>
      </c>
    </row>
    <row r="12" spans="1:23" ht="90" customHeight="1">
      <c r="A12" s="59"/>
      <c r="B12" s="60"/>
      <c r="C12" s="60"/>
      <c r="D12" s="60"/>
      <c r="E12" s="61"/>
      <c r="F12" s="61"/>
      <c r="G12" s="62"/>
      <c r="H12" s="62"/>
      <c r="I12" s="70"/>
      <c r="J12" s="73"/>
      <c r="K12" s="131"/>
      <c r="L12" s="132"/>
      <c r="M12" s="122"/>
      <c r="N12" s="123"/>
      <c r="O12" s="123"/>
      <c r="P12" s="113"/>
      <c r="Q12" s="113"/>
      <c r="R12" s="62"/>
      <c r="S12" s="56"/>
      <c r="T12" s="55"/>
      <c r="U12" s="56"/>
      <c r="V12" s="86"/>
      <c r="W12" s="87"/>
    </row>
    <row r="13" spans="1:23" ht="90" customHeight="1">
      <c r="A13" s="59" t="s">
        <v>121</v>
      </c>
      <c r="B13" s="60" t="s">
        <v>8</v>
      </c>
      <c r="C13" s="60" t="s">
        <v>13</v>
      </c>
      <c r="D13" s="60" t="s">
        <v>15</v>
      </c>
      <c r="E13" s="61" t="s">
        <v>322</v>
      </c>
      <c r="F13" s="61" t="s">
        <v>222</v>
      </c>
      <c r="G13" s="62">
        <v>355908</v>
      </c>
      <c r="H13" s="62" t="s">
        <v>11</v>
      </c>
      <c r="I13" s="69"/>
      <c r="J13" s="69"/>
      <c r="K13" s="129">
        <v>9360</v>
      </c>
      <c r="L13" s="130"/>
      <c r="M13" s="121">
        <f t="shared" ref="M13" si="2">K13*2</f>
        <v>18720</v>
      </c>
      <c r="N13" s="121">
        <f>P13*2</f>
        <v>13445.94</v>
      </c>
      <c r="O13" s="121">
        <f>Q13*2</f>
        <v>5274.06</v>
      </c>
      <c r="P13" s="112">
        <v>6722.97</v>
      </c>
      <c r="Q13" s="112">
        <v>2637.03</v>
      </c>
      <c r="R13" s="62">
        <v>14</v>
      </c>
      <c r="S13" s="56" t="s">
        <v>453</v>
      </c>
      <c r="T13" s="55" t="s">
        <v>454</v>
      </c>
      <c r="U13" s="56" t="s">
        <v>307</v>
      </c>
      <c r="V13" s="86" t="s">
        <v>310</v>
      </c>
      <c r="W13" s="87" t="s">
        <v>309</v>
      </c>
    </row>
    <row r="14" spans="1:23" ht="90" customHeight="1">
      <c r="A14" s="59"/>
      <c r="B14" s="60"/>
      <c r="C14" s="60"/>
      <c r="D14" s="60"/>
      <c r="E14" s="61"/>
      <c r="F14" s="61"/>
      <c r="G14" s="62"/>
      <c r="H14" s="62"/>
      <c r="I14" s="70"/>
      <c r="J14" s="73"/>
      <c r="K14" s="131"/>
      <c r="L14" s="132"/>
      <c r="M14" s="122"/>
      <c r="N14" s="123"/>
      <c r="O14" s="123"/>
      <c r="P14" s="113"/>
      <c r="Q14" s="113"/>
      <c r="R14" s="62"/>
      <c r="S14" s="56"/>
      <c r="T14" s="55"/>
      <c r="U14" s="56"/>
      <c r="V14" s="86"/>
      <c r="W14" s="87"/>
    </row>
    <row r="15" spans="1:23" ht="90" customHeight="1">
      <c r="A15" s="59" t="s">
        <v>122</v>
      </c>
      <c r="B15" s="60" t="s">
        <v>8</v>
      </c>
      <c r="C15" s="60" t="s">
        <v>13</v>
      </c>
      <c r="D15" s="60" t="s">
        <v>16</v>
      </c>
      <c r="E15" s="61" t="s">
        <v>323</v>
      </c>
      <c r="F15" s="61" t="s">
        <v>223</v>
      </c>
      <c r="G15" s="62">
        <v>30579791</v>
      </c>
      <c r="H15" s="62" t="s">
        <v>11</v>
      </c>
      <c r="I15" s="69"/>
      <c r="J15" s="69"/>
      <c r="K15" s="129">
        <v>2536</v>
      </c>
      <c r="L15" s="130"/>
      <c r="M15" s="121">
        <f t="shared" ref="M15" si="3">K15*2</f>
        <v>5072</v>
      </c>
      <c r="N15" s="121">
        <f>P15*2</f>
        <v>1560.62</v>
      </c>
      <c r="O15" s="121">
        <f>Q15*2</f>
        <v>3511.38</v>
      </c>
      <c r="P15" s="112">
        <v>780.31</v>
      </c>
      <c r="Q15" s="112">
        <v>1755.69</v>
      </c>
      <c r="R15" s="62">
        <v>3</v>
      </c>
      <c r="S15" s="56" t="s">
        <v>453</v>
      </c>
      <c r="T15" s="55" t="s">
        <v>454</v>
      </c>
      <c r="U15" s="56" t="s">
        <v>307</v>
      </c>
      <c r="V15" s="86" t="s">
        <v>310</v>
      </c>
      <c r="W15" s="87" t="s">
        <v>309</v>
      </c>
    </row>
    <row r="16" spans="1:23" ht="90" customHeight="1">
      <c r="A16" s="59"/>
      <c r="B16" s="60"/>
      <c r="C16" s="60"/>
      <c r="D16" s="60"/>
      <c r="E16" s="61"/>
      <c r="F16" s="61"/>
      <c r="G16" s="62"/>
      <c r="H16" s="62"/>
      <c r="I16" s="70"/>
      <c r="J16" s="73"/>
      <c r="K16" s="131"/>
      <c r="L16" s="132"/>
      <c r="M16" s="122"/>
      <c r="N16" s="123"/>
      <c r="O16" s="123"/>
      <c r="P16" s="113"/>
      <c r="Q16" s="113"/>
      <c r="R16" s="62"/>
      <c r="S16" s="56"/>
      <c r="T16" s="55"/>
      <c r="U16" s="56"/>
      <c r="V16" s="86"/>
      <c r="W16" s="87"/>
    </row>
    <row r="17" spans="1:23" ht="90" customHeight="1">
      <c r="A17" s="59" t="s">
        <v>123</v>
      </c>
      <c r="B17" s="60" t="s">
        <v>8</v>
      </c>
      <c r="C17" s="60" t="s">
        <v>17</v>
      </c>
      <c r="D17" s="60" t="s">
        <v>17</v>
      </c>
      <c r="E17" s="61" t="s">
        <v>324</v>
      </c>
      <c r="F17" s="61" t="s">
        <v>224</v>
      </c>
      <c r="G17" s="62">
        <v>839275</v>
      </c>
      <c r="H17" s="62" t="s">
        <v>11</v>
      </c>
      <c r="I17" s="69"/>
      <c r="J17" s="69"/>
      <c r="K17" s="129">
        <v>2388</v>
      </c>
      <c r="L17" s="130"/>
      <c r="M17" s="121">
        <f t="shared" ref="M17" si="4">K17*2</f>
        <v>4776</v>
      </c>
      <c r="N17" s="121">
        <f>P17*2</f>
        <v>1026.96</v>
      </c>
      <c r="O17" s="121">
        <f>Q17*2</f>
        <v>3749.04</v>
      </c>
      <c r="P17" s="112">
        <v>513.48</v>
      </c>
      <c r="Q17" s="112">
        <v>1874.52</v>
      </c>
      <c r="R17" s="62">
        <v>3</v>
      </c>
      <c r="S17" s="56" t="s">
        <v>453</v>
      </c>
      <c r="T17" s="55" t="s">
        <v>454</v>
      </c>
      <c r="U17" s="56" t="s">
        <v>307</v>
      </c>
      <c r="V17" s="86" t="s">
        <v>310</v>
      </c>
      <c r="W17" s="87" t="s">
        <v>309</v>
      </c>
    </row>
    <row r="18" spans="1:23" ht="90" customHeight="1">
      <c r="A18" s="59"/>
      <c r="B18" s="60"/>
      <c r="C18" s="60"/>
      <c r="D18" s="60"/>
      <c r="E18" s="61"/>
      <c r="F18" s="61"/>
      <c r="G18" s="62"/>
      <c r="H18" s="62"/>
      <c r="I18" s="70"/>
      <c r="J18" s="73"/>
      <c r="K18" s="131"/>
      <c r="L18" s="132"/>
      <c r="M18" s="122"/>
      <c r="N18" s="123"/>
      <c r="O18" s="123"/>
      <c r="P18" s="113"/>
      <c r="Q18" s="113"/>
      <c r="R18" s="62"/>
      <c r="S18" s="56"/>
      <c r="T18" s="55"/>
      <c r="U18" s="56"/>
      <c r="V18" s="86"/>
      <c r="W18" s="87"/>
    </row>
    <row r="19" spans="1:23" ht="90" customHeight="1">
      <c r="A19" s="59" t="s">
        <v>124</v>
      </c>
      <c r="B19" s="60" t="s">
        <v>8</v>
      </c>
      <c r="C19" s="60" t="s">
        <v>17</v>
      </c>
      <c r="D19" s="76" t="s">
        <v>313</v>
      </c>
      <c r="E19" s="61" t="s">
        <v>325</v>
      </c>
      <c r="F19" s="61" t="s">
        <v>225</v>
      </c>
      <c r="G19" s="62">
        <v>831582</v>
      </c>
      <c r="H19" s="62" t="s">
        <v>11</v>
      </c>
      <c r="I19" s="69"/>
      <c r="J19" s="69"/>
      <c r="K19" s="129">
        <v>1366</v>
      </c>
      <c r="L19" s="130"/>
      <c r="M19" s="121">
        <f t="shared" ref="M19" si="5">K19*2</f>
        <v>2732</v>
      </c>
      <c r="N19" s="121">
        <f>P19*2</f>
        <v>1092.8</v>
      </c>
      <c r="O19" s="121">
        <f>Q19*2</f>
        <v>1639.2</v>
      </c>
      <c r="P19" s="112">
        <v>546.4</v>
      </c>
      <c r="Q19" s="112">
        <v>819.6</v>
      </c>
      <c r="R19" s="62">
        <v>3</v>
      </c>
      <c r="S19" s="56" t="s">
        <v>453</v>
      </c>
      <c r="T19" s="55" t="s">
        <v>454</v>
      </c>
      <c r="U19" s="56" t="s">
        <v>307</v>
      </c>
      <c r="V19" s="86" t="s">
        <v>310</v>
      </c>
      <c r="W19" s="87" t="s">
        <v>309</v>
      </c>
    </row>
    <row r="20" spans="1:23" ht="90" customHeight="1">
      <c r="A20" s="59"/>
      <c r="B20" s="60"/>
      <c r="C20" s="60"/>
      <c r="D20" s="77"/>
      <c r="E20" s="61"/>
      <c r="F20" s="61"/>
      <c r="G20" s="62"/>
      <c r="H20" s="62"/>
      <c r="I20" s="70"/>
      <c r="J20" s="73"/>
      <c r="K20" s="131"/>
      <c r="L20" s="132"/>
      <c r="M20" s="122"/>
      <c r="N20" s="123"/>
      <c r="O20" s="123"/>
      <c r="P20" s="113"/>
      <c r="Q20" s="113"/>
      <c r="R20" s="62"/>
      <c r="S20" s="56"/>
      <c r="T20" s="55"/>
      <c r="U20" s="56"/>
      <c r="V20" s="86"/>
      <c r="W20" s="87"/>
    </row>
    <row r="21" spans="1:23" ht="90" customHeight="1">
      <c r="A21" s="59" t="s">
        <v>125</v>
      </c>
      <c r="B21" s="60" t="s">
        <v>8</v>
      </c>
      <c r="C21" s="60" t="s">
        <v>18</v>
      </c>
      <c r="D21" s="60" t="s">
        <v>18</v>
      </c>
      <c r="E21" s="61" t="s">
        <v>326</v>
      </c>
      <c r="F21" s="61" t="s">
        <v>226</v>
      </c>
      <c r="G21" s="62">
        <v>856049</v>
      </c>
      <c r="H21" s="62" t="s">
        <v>11</v>
      </c>
      <c r="I21" s="69"/>
      <c r="J21" s="69"/>
      <c r="K21" s="129">
        <v>1998</v>
      </c>
      <c r="L21" s="130"/>
      <c r="M21" s="121">
        <f t="shared" ref="M21" si="6">K21*2</f>
        <v>3996</v>
      </c>
      <c r="N21" s="121">
        <f>P21*2</f>
        <v>1189.28</v>
      </c>
      <c r="O21" s="121">
        <f>Q21*2</f>
        <v>2806.72</v>
      </c>
      <c r="P21" s="112">
        <v>594.64</v>
      </c>
      <c r="Q21" s="112">
        <v>1403.36</v>
      </c>
      <c r="R21" s="62">
        <v>3</v>
      </c>
      <c r="S21" s="56" t="s">
        <v>453</v>
      </c>
      <c r="T21" s="55" t="s">
        <v>454</v>
      </c>
      <c r="U21" s="56" t="s">
        <v>307</v>
      </c>
      <c r="V21" s="86" t="s">
        <v>310</v>
      </c>
      <c r="W21" s="87" t="s">
        <v>309</v>
      </c>
    </row>
    <row r="22" spans="1:23" ht="90" customHeight="1">
      <c r="A22" s="59"/>
      <c r="B22" s="60"/>
      <c r="C22" s="60"/>
      <c r="D22" s="60"/>
      <c r="E22" s="61"/>
      <c r="F22" s="61"/>
      <c r="G22" s="62"/>
      <c r="H22" s="62"/>
      <c r="I22" s="70"/>
      <c r="J22" s="73"/>
      <c r="K22" s="131"/>
      <c r="L22" s="132"/>
      <c r="M22" s="122"/>
      <c r="N22" s="123"/>
      <c r="O22" s="123"/>
      <c r="P22" s="113"/>
      <c r="Q22" s="113"/>
      <c r="R22" s="62"/>
      <c r="S22" s="56"/>
      <c r="T22" s="55"/>
      <c r="U22" s="56"/>
      <c r="V22" s="86"/>
      <c r="W22" s="87"/>
    </row>
    <row r="23" spans="1:23" ht="90" customHeight="1">
      <c r="A23" s="59" t="s">
        <v>126</v>
      </c>
      <c r="B23" s="60" t="s">
        <v>8</v>
      </c>
      <c r="C23" s="60" t="s">
        <v>19</v>
      </c>
      <c r="D23" s="60" t="s">
        <v>19</v>
      </c>
      <c r="E23" s="61" t="s">
        <v>327</v>
      </c>
      <c r="F23" s="61" t="s">
        <v>227</v>
      </c>
      <c r="G23" s="62">
        <v>80601024</v>
      </c>
      <c r="H23" s="62" t="s">
        <v>11</v>
      </c>
      <c r="I23" s="69"/>
      <c r="J23" s="69"/>
      <c r="K23" s="129">
        <v>0</v>
      </c>
      <c r="L23" s="130"/>
      <c r="M23" s="121">
        <f t="shared" ref="M23" si="7">K23*2</f>
        <v>0</v>
      </c>
      <c r="N23" s="121">
        <f>P23*2</f>
        <v>0</v>
      </c>
      <c r="O23" s="121">
        <f>Q23*2</f>
        <v>0</v>
      </c>
      <c r="P23" s="112">
        <v>0</v>
      </c>
      <c r="Q23" s="112">
        <v>0</v>
      </c>
      <c r="R23" s="62">
        <v>4</v>
      </c>
      <c r="S23" s="56" t="s">
        <v>453</v>
      </c>
      <c r="T23" s="55" t="s">
        <v>454</v>
      </c>
      <c r="U23" s="56" t="s">
        <v>307</v>
      </c>
      <c r="V23" s="86" t="s">
        <v>310</v>
      </c>
      <c r="W23" s="87" t="s">
        <v>309</v>
      </c>
    </row>
    <row r="24" spans="1:23" ht="90" customHeight="1">
      <c r="A24" s="59"/>
      <c r="B24" s="60"/>
      <c r="C24" s="60"/>
      <c r="D24" s="60"/>
      <c r="E24" s="61"/>
      <c r="F24" s="61"/>
      <c r="G24" s="62"/>
      <c r="H24" s="62"/>
      <c r="I24" s="70"/>
      <c r="J24" s="73"/>
      <c r="K24" s="131"/>
      <c r="L24" s="132"/>
      <c r="M24" s="122"/>
      <c r="N24" s="123"/>
      <c r="O24" s="123"/>
      <c r="P24" s="113"/>
      <c r="Q24" s="113"/>
      <c r="R24" s="62"/>
      <c r="S24" s="56"/>
      <c r="T24" s="55"/>
      <c r="U24" s="56"/>
      <c r="V24" s="86"/>
      <c r="W24" s="87"/>
    </row>
    <row r="25" spans="1:23" ht="90" customHeight="1">
      <c r="A25" s="59" t="s">
        <v>127</v>
      </c>
      <c r="B25" s="60" t="s">
        <v>8</v>
      </c>
      <c r="C25" s="60" t="s">
        <v>19</v>
      </c>
      <c r="D25" s="60" t="s">
        <v>19</v>
      </c>
      <c r="E25" s="61" t="s">
        <v>328</v>
      </c>
      <c r="F25" s="61" t="s">
        <v>228</v>
      </c>
      <c r="G25" s="62">
        <v>80601016</v>
      </c>
      <c r="H25" s="62" t="s">
        <v>11</v>
      </c>
      <c r="I25" s="69"/>
      <c r="J25" s="69"/>
      <c r="K25" s="129">
        <v>1448</v>
      </c>
      <c r="L25" s="130"/>
      <c r="M25" s="121">
        <f t="shared" ref="M25" si="8">K25*2</f>
        <v>2896</v>
      </c>
      <c r="N25" s="121">
        <f>P25*2</f>
        <v>990.74</v>
      </c>
      <c r="O25" s="121">
        <f>Q25*2</f>
        <v>1905.26</v>
      </c>
      <c r="P25" s="112">
        <v>495.37</v>
      </c>
      <c r="Q25" s="112">
        <v>952.63</v>
      </c>
      <c r="R25" s="62">
        <v>3</v>
      </c>
      <c r="S25" s="56" t="s">
        <v>453</v>
      </c>
      <c r="T25" s="55" t="s">
        <v>454</v>
      </c>
      <c r="U25" s="56" t="s">
        <v>307</v>
      </c>
      <c r="V25" s="86" t="s">
        <v>310</v>
      </c>
      <c r="W25" s="87" t="s">
        <v>309</v>
      </c>
    </row>
    <row r="26" spans="1:23" ht="90" customHeight="1">
      <c r="A26" s="59"/>
      <c r="B26" s="60"/>
      <c r="C26" s="60"/>
      <c r="D26" s="60"/>
      <c r="E26" s="61"/>
      <c r="F26" s="61"/>
      <c r="G26" s="62"/>
      <c r="H26" s="62"/>
      <c r="I26" s="70"/>
      <c r="J26" s="73"/>
      <c r="K26" s="131"/>
      <c r="L26" s="132"/>
      <c r="M26" s="122"/>
      <c r="N26" s="123"/>
      <c r="O26" s="123"/>
      <c r="P26" s="113"/>
      <c r="Q26" s="113"/>
      <c r="R26" s="62"/>
      <c r="S26" s="56"/>
      <c r="T26" s="55"/>
      <c r="U26" s="56"/>
      <c r="V26" s="86"/>
      <c r="W26" s="87"/>
    </row>
    <row r="27" spans="1:23" ht="90" customHeight="1">
      <c r="A27" s="59" t="s">
        <v>128</v>
      </c>
      <c r="B27" s="60" t="s">
        <v>8</v>
      </c>
      <c r="C27" s="60" t="s">
        <v>20</v>
      </c>
      <c r="D27" s="60" t="s">
        <v>21</v>
      </c>
      <c r="E27" s="61" t="s">
        <v>329</v>
      </c>
      <c r="F27" s="61" t="s">
        <v>230</v>
      </c>
      <c r="G27" s="62">
        <v>80601028</v>
      </c>
      <c r="H27" s="62" t="s">
        <v>11</v>
      </c>
      <c r="I27" s="69"/>
      <c r="J27" s="69"/>
      <c r="K27" s="129">
        <v>1333</v>
      </c>
      <c r="L27" s="130"/>
      <c r="M27" s="121">
        <f t="shared" ref="M27" si="9">K27*2</f>
        <v>2666</v>
      </c>
      <c r="N27" s="121">
        <f>P27*2</f>
        <v>950.2</v>
      </c>
      <c r="O27" s="121">
        <f>Q27*2</f>
        <v>1715.8</v>
      </c>
      <c r="P27" s="112">
        <v>475.1</v>
      </c>
      <c r="Q27" s="112">
        <v>857.9</v>
      </c>
      <c r="R27" s="62">
        <v>3</v>
      </c>
      <c r="S27" s="56" t="s">
        <v>453</v>
      </c>
      <c r="T27" s="55" t="s">
        <v>454</v>
      </c>
      <c r="U27" s="56" t="s">
        <v>307</v>
      </c>
      <c r="V27" s="86" t="s">
        <v>310</v>
      </c>
      <c r="W27" s="87" t="s">
        <v>309</v>
      </c>
    </row>
    <row r="28" spans="1:23" ht="90" customHeight="1">
      <c r="A28" s="59"/>
      <c r="B28" s="60"/>
      <c r="C28" s="60"/>
      <c r="D28" s="60"/>
      <c r="E28" s="61"/>
      <c r="F28" s="61"/>
      <c r="G28" s="62"/>
      <c r="H28" s="62"/>
      <c r="I28" s="70"/>
      <c r="J28" s="73"/>
      <c r="K28" s="131"/>
      <c r="L28" s="132"/>
      <c r="M28" s="122"/>
      <c r="N28" s="123"/>
      <c r="O28" s="123"/>
      <c r="P28" s="113"/>
      <c r="Q28" s="113"/>
      <c r="R28" s="62"/>
      <c r="S28" s="56"/>
      <c r="T28" s="55"/>
      <c r="U28" s="56"/>
      <c r="V28" s="86"/>
      <c r="W28" s="87"/>
    </row>
    <row r="29" spans="1:23" ht="90" customHeight="1">
      <c r="A29" s="59" t="s">
        <v>129</v>
      </c>
      <c r="B29" s="60" t="s">
        <v>8</v>
      </c>
      <c r="C29" s="60" t="s">
        <v>20</v>
      </c>
      <c r="D29" s="60" t="s">
        <v>22</v>
      </c>
      <c r="E29" s="61" t="s">
        <v>330</v>
      </c>
      <c r="F29" s="61" t="s">
        <v>273</v>
      </c>
      <c r="G29" s="62">
        <v>80601059</v>
      </c>
      <c r="H29" s="62" t="s">
        <v>11</v>
      </c>
      <c r="I29" s="69"/>
      <c r="J29" s="69"/>
      <c r="K29" s="129">
        <v>899</v>
      </c>
      <c r="L29" s="130"/>
      <c r="M29" s="121">
        <f t="shared" ref="M29" si="10">K29*2</f>
        <v>1798</v>
      </c>
      <c r="N29" s="121">
        <f>P29*2</f>
        <v>637.54</v>
      </c>
      <c r="O29" s="121">
        <f>Q29*2</f>
        <v>1160.46</v>
      </c>
      <c r="P29" s="112">
        <v>318.77</v>
      </c>
      <c r="Q29" s="112">
        <v>580.23</v>
      </c>
      <c r="R29" s="62">
        <v>3</v>
      </c>
      <c r="S29" s="56" t="s">
        <v>453</v>
      </c>
      <c r="T29" s="55" t="s">
        <v>454</v>
      </c>
      <c r="U29" s="56" t="s">
        <v>307</v>
      </c>
      <c r="V29" s="86" t="s">
        <v>310</v>
      </c>
      <c r="W29" s="87" t="s">
        <v>309</v>
      </c>
    </row>
    <row r="30" spans="1:23" ht="90" customHeight="1">
      <c r="A30" s="59"/>
      <c r="B30" s="60"/>
      <c r="C30" s="60"/>
      <c r="D30" s="60"/>
      <c r="E30" s="61"/>
      <c r="F30" s="61"/>
      <c r="G30" s="62"/>
      <c r="H30" s="62"/>
      <c r="I30" s="70"/>
      <c r="J30" s="73"/>
      <c r="K30" s="131"/>
      <c r="L30" s="132"/>
      <c r="M30" s="122"/>
      <c r="N30" s="123"/>
      <c r="O30" s="123"/>
      <c r="P30" s="113"/>
      <c r="Q30" s="113"/>
      <c r="R30" s="62"/>
      <c r="S30" s="56"/>
      <c r="T30" s="55"/>
      <c r="U30" s="56"/>
      <c r="V30" s="86"/>
      <c r="W30" s="87"/>
    </row>
    <row r="31" spans="1:23" ht="90" customHeight="1">
      <c r="A31" s="59" t="s">
        <v>130</v>
      </c>
      <c r="B31" s="60" t="s">
        <v>8</v>
      </c>
      <c r="C31" s="60" t="s">
        <v>20</v>
      </c>
      <c r="D31" s="60" t="s">
        <v>23</v>
      </c>
      <c r="E31" s="61" t="s">
        <v>331</v>
      </c>
      <c r="F31" s="61" t="s">
        <v>229</v>
      </c>
      <c r="G31" s="62">
        <v>897173</v>
      </c>
      <c r="H31" s="62" t="s">
        <v>11</v>
      </c>
      <c r="I31" s="69"/>
      <c r="J31" s="69"/>
      <c r="K31" s="129">
        <v>3831</v>
      </c>
      <c r="L31" s="130"/>
      <c r="M31" s="121">
        <f t="shared" ref="M31" si="11">K31*2</f>
        <v>7662</v>
      </c>
      <c r="N31" s="121">
        <f>P31*2</f>
        <v>2469.92</v>
      </c>
      <c r="O31" s="121">
        <f>Q31*2</f>
        <v>5192.08</v>
      </c>
      <c r="P31" s="112">
        <v>1234.96</v>
      </c>
      <c r="Q31" s="112">
        <v>2596.04</v>
      </c>
      <c r="R31" s="62">
        <v>3</v>
      </c>
      <c r="S31" s="56" t="s">
        <v>453</v>
      </c>
      <c r="T31" s="55" t="s">
        <v>454</v>
      </c>
      <c r="U31" s="56" t="s">
        <v>307</v>
      </c>
      <c r="V31" s="86" t="s">
        <v>310</v>
      </c>
      <c r="W31" s="87" t="s">
        <v>309</v>
      </c>
    </row>
    <row r="32" spans="1:23" ht="90" customHeight="1">
      <c r="A32" s="59"/>
      <c r="B32" s="60"/>
      <c r="C32" s="60"/>
      <c r="D32" s="60"/>
      <c r="E32" s="61"/>
      <c r="F32" s="61"/>
      <c r="G32" s="62"/>
      <c r="H32" s="62"/>
      <c r="I32" s="70"/>
      <c r="J32" s="73"/>
      <c r="K32" s="131"/>
      <c r="L32" s="132"/>
      <c r="M32" s="122"/>
      <c r="N32" s="123"/>
      <c r="O32" s="123"/>
      <c r="P32" s="113"/>
      <c r="Q32" s="113"/>
      <c r="R32" s="62"/>
      <c r="S32" s="56"/>
      <c r="T32" s="55"/>
      <c r="U32" s="56"/>
      <c r="V32" s="86"/>
      <c r="W32" s="87"/>
    </row>
    <row r="33" spans="1:23" ht="90" customHeight="1">
      <c r="A33" s="59" t="s">
        <v>131</v>
      </c>
      <c r="B33" s="60" t="s">
        <v>8</v>
      </c>
      <c r="C33" s="60" t="s">
        <v>20</v>
      </c>
      <c r="D33" s="60" t="s">
        <v>24</v>
      </c>
      <c r="E33" s="61" t="s">
        <v>332</v>
      </c>
      <c r="F33" s="61" t="s">
        <v>231</v>
      </c>
      <c r="G33" s="62">
        <v>897166</v>
      </c>
      <c r="H33" s="62" t="s">
        <v>11</v>
      </c>
      <c r="I33" s="69"/>
      <c r="J33" s="69"/>
      <c r="K33" s="129">
        <v>1766</v>
      </c>
      <c r="L33" s="130"/>
      <c r="M33" s="121">
        <f t="shared" ref="M33" si="12">K33*2</f>
        <v>3532</v>
      </c>
      <c r="N33" s="121">
        <f>P33*2</f>
        <v>1132.4000000000001</v>
      </c>
      <c r="O33" s="121">
        <f>Q33*2</f>
        <v>2399.6</v>
      </c>
      <c r="P33" s="112">
        <v>566.20000000000005</v>
      </c>
      <c r="Q33" s="112">
        <v>1199.8</v>
      </c>
      <c r="R33" s="62">
        <v>3</v>
      </c>
      <c r="S33" s="56" t="s">
        <v>453</v>
      </c>
      <c r="T33" s="55" t="s">
        <v>454</v>
      </c>
      <c r="U33" s="56" t="s">
        <v>307</v>
      </c>
      <c r="V33" s="86" t="s">
        <v>310</v>
      </c>
      <c r="W33" s="87" t="s">
        <v>309</v>
      </c>
    </row>
    <row r="34" spans="1:23" ht="90" customHeight="1">
      <c r="A34" s="59"/>
      <c r="B34" s="60"/>
      <c r="C34" s="60"/>
      <c r="D34" s="60"/>
      <c r="E34" s="61"/>
      <c r="F34" s="61"/>
      <c r="G34" s="62"/>
      <c r="H34" s="62"/>
      <c r="I34" s="70"/>
      <c r="J34" s="73"/>
      <c r="K34" s="131"/>
      <c r="L34" s="132"/>
      <c r="M34" s="122"/>
      <c r="N34" s="123"/>
      <c r="O34" s="123"/>
      <c r="P34" s="113"/>
      <c r="Q34" s="113"/>
      <c r="R34" s="62"/>
      <c r="S34" s="56"/>
      <c r="T34" s="55"/>
      <c r="U34" s="56"/>
      <c r="V34" s="86"/>
      <c r="W34" s="87"/>
    </row>
    <row r="35" spans="1:23" ht="90" customHeight="1">
      <c r="A35" s="59" t="s">
        <v>132</v>
      </c>
      <c r="B35" s="78" t="s">
        <v>8</v>
      </c>
      <c r="C35" s="78" t="s">
        <v>25</v>
      </c>
      <c r="D35" s="78" t="s">
        <v>25</v>
      </c>
      <c r="E35" s="61" t="s">
        <v>333</v>
      </c>
      <c r="F35" s="61" t="s">
        <v>232</v>
      </c>
      <c r="G35" s="79">
        <v>856075</v>
      </c>
      <c r="H35" s="79" t="s">
        <v>11</v>
      </c>
      <c r="I35" s="69"/>
      <c r="J35" s="69"/>
      <c r="K35" s="129">
        <v>1158</v>
      </c>
      <c r="L35" s="130"/>
      <c r="M35" s="121">
        <f t="shared" ref="M35" si="13">K35*2</f>
        <v>2316</v>
      </c>
      <c r="N35" s="121">
        <f>P35*2</f>
        <v>685.48</v>
      </c>
      <c r="O35" s="121">
        <f>Q35*2</f>
        <v>1630.52</v>
      </c>
      <c r="P35" s="112">
        <v>342.74</v>
      </c>
      <c r="Q35" s="112">
        <v>815.26</v>
      </c>
      <c r="R35" s="79">
        <v>3</v>
      </c>
      <c r="S35" s="56" t="s">
        <v>453</v>
      </c>
      <c r="T35" s="55" t="s">
        <v>454</v>
      </c>
      <c r="U35" s="56" t="s">
        <v>307</v>
      </c>
      <c r="V35" s="86" t="s">
        <v>310</v>
      </c>
      <c r="W35" s="87" t="s">
        <v>309</v>
      </c>
    </row>
    <row r="36" spans="1:23" ht="90" customHeight="1">
      <c r="A36" s="59"/>
      <c r="B36" s="78"/>
      <c r="C36" s="78"/>
      <c r="D36" s="78"/>
      <c r="E36" s="61"/>
      <c r="F36" s="61"/>
      <c r="G36" s="79"/>
      <c r="H36" s="79"/>
      <c r="I36" s="70"/>
      <c r="J36" s="73"/>
      <c r="K36" s="131"/>
      <c r="L36" s="132"/>
      <c r="M36" s="122"/>
      <c r="N36" s="123"/>
      <c r="O36" s="123"/>
      <c r="P36" s="113"/>
      <c r="Q36" s="113"/>
      <c r="R36" s="79"/>
      <c r="S36" s="56"/>
      <c r="T36" s="55"/>
      <c r="U36" s="56"/>
      <c r="V36" s="86"/>
      <c r="W36" s="87"/>
    </row>
    <row r="37" spans="1:23" ht="90" customHeight="1">
      <c r="A37" s="59" t="s">
        <v>133</v>
      </c>
      <c r="B37" s="78" t="s">
        <v>8</v>
      </c>
      <c r="C37" s="78" t="s">
        <v>25</v>
      </c>
      <c r="D37" s="78" t="s">
        <v>26</v>
      </c>
      <c r="E37" s="61" t="s">
        <v>334</v>
      </c>
      <c r="F37" s="61" t="s">
        <v>272</v>
      </c>
      <c r="G37" s="79">
        <v>306776</v>
      </c>
      <c r="H37" s="79" t="s">
        <v>11</v>
      </c>
      <c r="I37" s="69"/>
      <c r="J37" s="69"/>
      <c r="K37" s="129">
        <v>781</v>
      </c>
      <c r="L37" s="130"/>
      <c r="M37" s="121">
        <f t="shared" ref="M37" si="14">K37*2</f>
        <v>1562</v>
      </c>
      <c r="N37" s="121">
        <f>P37*2</f>
        <v>498.16</v>
      </c>
      <c r="O37" s="121">
        <f>Q37*2</f>
        <v>1063.8399999999999</v>
      </c>
      <c r="P37" s="112">
        <v>249.08</v>
      </c>
      <c r="Q37" s="112">
        <v>531.91999999999996</v>
      </c>
      <c r="R37" s="79">
        <v>7</v>
      </c>
      <c r="S37" s="56" t="s">
        <v>453</v>
      </c>
      <c r="T37" s="55" t="s">
        <v>454</v>
      </c>
      <c r="U37" s="56" t="s">
        <v>307</v>
      </c>
      <c r="V37" s="86" t="s">
        <v>310</v>
      </c>
      <c r="W37" s="87" t="s">
        <v>309</v>
      </c>
    </row>
    <row r="38" spans="1:23" ht="90" customHeight="1">
      <c r="A38" s="59"/>
      <c r="B38" s="78"/>
      <c r="C38" s="78"/>
      <c r="D38" s="78"/>
      <c r="E38" s="61"/>
      <c r="F38" s="61"/>
      <c r="G38" s="79"/>
      <c r="H38" s="79"/>
      <c r="I38" s="70"/>
      <c r="J38" s="73"/>
      <c r="K38" s="131"/>
      <c r="L38" s="132"/>
      <c r="M38" s="122"/>
      <c r="N38" s="123"/>
      <c r="O38" s="123"/>
      <c r="P38" s="113"/>
      <c r="Q38" s="113"/>
      <c r="R38" s="79"/>
      <c r="S38" s="56"/>
      <c r="T38" s="55"/>
      <c r="U38" s="56"/>
      <c r="V38" s="86"/>
      <c r="W38" s="87"/>
    </row>
    <row r="39" spans="1:23" ht="90" customHeight="1">
      <c r="A39" s="59" t="s">
        <v>134</v>
      </c>
      <c r="B39" s="78" t="s">
        <v>8</v>
      </c>
      <c r="C39" s="78" t="s">
        <v>27</v>
      </c>
      <c r="D39" s="78" t="s">
        <v>27</v>
      </c>
      <c r="E39" s="61" t="s">
        <v>335</v>
      </c>
      <c r="F39" s="61" t="s">
        <v>233</v>
      </c>
      <c r="G39" s="79">
        <v>14953834</v>
      </c>
      <c r="H39" s="79" t="s">
        <v>11</v>
      </c>
      <c r="I39" s="69"/>
      <c r="J39" s="69"/>
      <c r="K39" s="129">
        <v>1520</v>
      </c>
      <c r="L39" s="130"/>
      <c r="M39" s="121">
        <f t="shared" ref="M39" si="15">K39*2</f>
        <v>3040</v>
      </c>
      <c r="N39" s="121">
        <f>P39*2</f>
        <v>976.26</v>
      </c>
      <c r="O39" s="121">
        <f>Q39*2</f>
        <v>2063.7399999999998</v>
      </c>
      <c r="P39" s="112">
        <v>488.13</v>
      </c>
      <c r="Q39" s="112">
        <v>1031.8699999999999</v>
      </c>
      <c r="R39" s="79">
        <v>7</v>
      </c>
      <c r="S39" s="56" t="s">
        <v>453</v>
      </c>
      <c r="T39" s="55" t="s">
        <v>454</v>
      </c>
      <c r="U39" s="56" t="s">
        <v>307</v>
      </c>
      <c r="V39" s="86" t="s">
        <v>310</v>
      </c>
      <c r="W39" s="87" t="s">
        <v>309</v>
      </c>
    </row>
    <row r="40" spans="1:23" ht="90" customHeight="1">
      <c r="A40" s="59"/>
      <c r="B40" s="78"/>
      <c r="C40" s="78"/>
      <c r="D40" s="78"/>
      <c r="E40" s="61"/>
      <c r="F40" s="61"/>
      <c r="G40" s="79"/>
      <c r="H40" s="79"/>
      <c r="I40" s="70"/>
      <c r="J40" s="73"/>
      <c r="K40" s="131"/>
      <c r="L40" s="132"/>
      <c r="M40" s="122"/>
      <c r="N40" s="123"/>
      <c r="O40" s="123"/>
      <c r="P40" s="113"/>
      <c r="Q40" s="113"/>
      <c r="R40" s="79"/>
      <c r="S40" s="56"/>
      <c r="T40" s="55"/>
      <c r="U40" s="56"/>
      <c r="V40" s="86"/>
      <c r="W40" s="87"/>
    </row>
    <row r="41" spans="1:23" ht="90" customHeight="1">
      <c r="A41" s="59" t="s">
        <v>135</v>
      </c>
      <c r="B41" s="78" t="s">
        <v>8</v>
      </c>
      <c r="C41" s="78" t="s">
        <v>28</v>
      </c>
      <c r="D41" s="78" t="s">
        <v>29</v>
      </c>
      <c r="E41" s="61" t="s">
        <v>336</v>
      </c>
      <c r="F41" s="61" t="s">
        <v>280</v>
      </c>
      <c r="G41" s="79">
        <v>14954062</v>
      </c>
      <c r="H41" s="79" t="s">
        <v>11</v>
      </c>
      <c r="I41" s="69"/>
      <c r="J41" s="69"/>
      <c r="K41" s="129">
        <v>909</v>
      </c>
      <c r="L41" s="130"/>
      <c r="M41" s="121">
        <f t="shared" ref="M41" si="16">K41*2</f>
        <v>1818</v>
      </c>
      <c r="N41" s="121">
        <f>P42*2</f>
        <v>588.74</v>
      </c>
      <c r="O41" s="121">
        <f>Q42*2</f>
        <v>1229.26</v>
      </c>
      <c r="P41" s="112"/>
      <c r="Q41" s="112"/>
      <c r="R41" s="79">
        <v>2</v>
      </c>
      <c r="S41" s="56" t="s">
        <v>453</v>
      </c>
      <c r="T41" s="55" t="s">
        <v>454</v>
      </c>
      <c r="U41" s="56" t="s">
        <v>307</v>
      </c>
      <c r="V41" s="86" t="s">
        <v>310</v>
      </c>
      <c r="W41" s="87" t="s">
        <v>309</v>
      </c>
    </row>
    <row r="42" spans="1:23" ht="90" customHeight="1">
      <c r="A42" s="59"/>
      <c r="B42" s="78"/>
      <c r="C42" s="78"/>
      <c r="D42" s="78"/>
      <c r="E42" s="61"/>
      <c r="F42" s="61"/>
      <c r="G42" s="79"/>
      <c r="H42" s="79"/>
      <c r="I42" s="70"/>
      <c r="J42" s="73"/>
      <c r="K42" s="131"/>
      <c r="L42" s="132"/>
      <c r="M42" s="122"/>
      <c r="N42" s="123"/>
      <c r="O42" s="123"/>
      <c r="P42" s="113">
        <v>294.37</v>
      </c>
      <c r="Q42" s="113">
        <v>614.63</v>
      </c>
      <c r="R42" s="79"/>
      <c r="S42" s="56"/>
      <c r="T42" s="55"/>
      <c r="U42" s="56"/>
      <c r="V42" s="86"/>
      <c r="W42" s="87"/>
    </row>
    <row r="43" spans="1:23" ht="90" customHeight="1">
      <c r="A43" s="59" t="s">
        <v>136</v>
      </c>
      <c r="B43" s="78" t="s">
        <v>8</v>
      </c>
      <c r="C43" s="78" t="s">
        <v>30</v>
      </c>
      <c r="D43" s="78" t="s">
        <v>31</v>
      </c>
      <c r="E43" s="61" t="s">
        <v>337</v>
      </c>
      <c r="F43" s="61" t="s">
        <v>237</v>
      </c>
      <c r="G43" s="79">
        <v>80601061</v>
      </c>
      <c r="H43" s="79" t="s">
        <v>11</v>
      </c>
      <c r="I43" s="69"/>
      <c r="J43" s="69"/>
      <c r="K43" s="129">
        <v>0</v>
      </c>
      <c r="L43" s="130"/>
      <c r="M43" s="121">
        <f t="shared" ref="M43" si="17">K43*2</f>
        <v>0</v>
      </c>
      <c r="N43" s="121">
        <f>P43*2</f>
        <v>0</v>
      </c>
      <c r="O43" s="121">
        <f>Q43*2</f>
        <v>0</v>
      </c>
      <c r="P43" s="112"/>
      <c r="Q43" s="112"/>
      <c r="R43" s="79">
        <v>5</v>
      </c>
      <c r="S43" s="56" t="s">
        <v>453</v>
      </c>
      <c r="T43" s="55" t="s">
        <v>454</v>
      </c>
      <c r="U43" s="56" t="s">
        <v>307</v>
      </c>
      <c r="V43" s="86" t="s">
        <v>310</v>
      </c>
      <c r="W43" s="87" t="s">
        <v>309</v>
      </c>
    </row>
    <row r="44" spans="1:23" ht="90" customHeight="1">
      <c r="A44" s="59"/>
      <c r="B44" s="78"/>
      <c r="C44" s="78"/>
      <c r="D44" s="78"/>
      <c r="E44" s="61"/>
      <c r="F44" s="61"/>
      <c r="G44" s="79"/>
      <c r="H44" s="79"/>
      <c r="I44" s="70"/>
      <c r="J44" s="73"/>
      <c r="K44" s="131"/>
      <c r="L44" s="132"/>
      <c r="M44" s="122"/>
      <c r="N44" s="123"/>
      <c r="O44" s="123"/>
      <c r="P44" s="113">
        <v>0</v>
      </c>
      <c r="Q44" s="113">
        <v>0</v>
      </c>
      <c r="R44" s="79"/>
      <c r="S44" s="56"/>
      <c r="T44" s="55"/>
      <c r="U44" s="56"/>
      <c r="V44" s="86"/>
      <c r="W44" s="87"/>
    </row>
    <row r="45" spans="1:23" s="18" customFormat="1" ht="90" customHeight="1">
      <c r="A45" s="80" t="s">
        <v>137</v>
      </c>
      <c r="B45" s="81" t="s">
        <v>8</v>
      </c>
      <c r="C45" s="81" t="s">
        <v>30</v>
      </c>
      <c r="D45" s="81" t="s">
        <v>32</v>
      </c>
      <c r="E45" s="61" t="s">
        <v>338</v>
      </c>
      <c r="F45" s="61" t="s">
        <v>238</v>
      </c>
      <c r="G45" s="82">
        <v>141055</v>
      </c>
      <c r="H45" s="82" t="s">
        <v>11</v>
      </c>
      <c r="I45" s="69"/>
      <c r="J45" s="69"/>
      <c r="K45" s="129">
        <v>3142</v>
      </c>
      <c r="L45" s="130"/>
      <c r="M45" s="121">
        <f t="shared" ref="M45" si="18">K45*2</f>
        <v>6284</v>
      </c>
      <c r="N45" s="121">
        <f>P45*2</f>
        <v>2157.7600000000002</v>
      </c>
      <c r="O45" s="121">
        <f>Q45*2</f>
        <v>4126.24</v>
      </c>
      <c r="P45" s="112">
        <v>1078.8800000000001</v>
      </c>
      <c r="Q45" s="112">
        <v>2063.12</v>
      </c>
      <c r="R45" s="82">
        <v>3</v>
      </c>
      <c r="S45" s="56" t="s">
        <v>453</v>
      </c>
      <c r="T45" s="55" t="s">
        <v>454</v>
      </c>
      <c r="U45" s="85" t="s">
        <v>307</v>
      </c>
      <c r="V45" s="85" t="s">
        <v>310</v>
      </c>
      <c r="W45" s="88" t="s">
        <v>309</v>
      </c>
    </row>
    <row r="46" spans="1:23" s="18" customFormat="1" ht="90" customHeight="1">
      <c r="A46" s="80"/>
      <c r="B46" s="81"/>
      <c r="C46" s="81"/>
      <c r="D46" s="81"/>
      <c r="E46" s="61"/>
      <c r="F46" s="61"/>
      <c r="G46" s="82"/>
      <c r="H46" s="82"/>
      <c r="I46" s="70"/>
      <c r="J46" s="73"/>
      <c r="K46" s="131"/>
      <c r="L46" s="132"/>
      <c r="M46" s="122"/>
      <c r="N46" s="123"/>
      <c r="O46" s="123"/>
      <c r="P46" s="113"/>
      <c r="Q46" s="113"/>
      <c r="R46" s="82"/>
      <c r="S46" s="56"/>
      <c r="T46" s="55"/>
      <c r="U46" s="85"/>
      <c r="V46" s="85"/>
      <c r="W46" s="88"/>
    </row>
    <row r="47" spans="1:23" ht="90" customHeight="1">
      <c r="A47" s="59" t="s">
        <v>138</v>
      </c>
      <c r="B47" s="78" t="s">
        <v>8</v>
      </c>
      <c r="C47" s="78" t="s">
        <v>33</v>
      </c>
      <c r="D47" s="78" t="s">
        <v>33</v>
      </c>
      <c r="E47" s="61" t="s">
        <v>339</v>
      </c>
      <c r="F47" s="61" t="s">
        <v>239</v>
      </c>
      <c r="G47" s="79">
        <v>88069936</v>
      </c>
      <c r="H47" s="79" t="s">
        <v>11</v>
      </c>
      <c r="I47" s="69"/>
      <c r="J47" s="69"/>
      <c r="K47" s="129">
        <v>3623</v>
      </c>
      <c r="L47" s="130"/>
      <c r="M47" s="121">
        <f t="shared" ref="M47" si="19">K47*2</f>
        <v>7246</v>
      </c>
      <c r="N47" s="121">
        <f>P47*2</f>
        <v>2406.6</v>
      </c>
      <c r="O47" s="121">
        <f>Q47*2</f>
        <v>4839.3999999999996</v>
      </c>
      <c r="P47" s="112">
        <v>1203.3</v>
      </c>
      <c r="Q47" s="112">
        <v>2419.6999999999998</v>
      </c>
      <c r="R47" s="79">
        <v>4</v>
      </c>
      <c r="S47" s="56" t="s">
        <v>453</v>
      </c>
      <c r="T47" s="55" t="s">
        <v>454</v>
      </c>
      <c r="U47" s="56" t="s">
        <v>307</v>
      </c>
      <c r="V47" s="86" t="s">
        <v>310</v>
      </c>
      <c r="W47" s="87" t="s">
        <v>309</v>
      </c>
    </row>
    <row r="48" spans="1:23" ht="90" customHeight="1">
      <c r="A48" s="59"/>
      <c r="B48" s="78"/>
      <c r="C48" s="78"/>
      <c r="D48" s="78"/>
      <c r="E48" s="61"/>
      <c r="F48" s="61"/>
      <c r="G48" s="79"/>
      <c r="H48" s="79"/>
      <c r="I48" s="70"/>
      <c r="J48" s="73"/>
      <c r="K48" s="131"/>
      <c r="L48" s="132"/>
      <c r="M48" s="122"/>
      <c r="N48" s="123"/>
      <c r="O48" s="123"/>
      <c r="P48" s="113"/>
      <c r="Q48" s="113"/>
      <c r="R48" s="79"/>
      <c r="S48" s="56"/>
      <c r="T48" s="55"/>
      <c r="U48" s="56"/>
      <c r="V48" s="86"/>
      <c r="W48" s="87"/>
    </row>
    <row r="49" spans="1:23" ht="90" customHeight="1">
      <c r="A49" s="59" t="s">
        <v>139</v>
      </c>
      <c r="B49" s="78" t="s">
        <v>8</v>
      </c>
      <c r="C49" s="78" t="s">
        <v>34</v>
      </c>
      <c r="D49" s="78" t="s">
        <v>35</v>
      </c>
      <c r="E49" s="61" t="s">
        <v>340</v>
      </c>
      <c r="F49" s="61" t="s">
        <v>241</v>
      </c>
      <c r="G49" s="79">
        <v>226114</v>
      </c>
      <c r="H49" s="79" t="s">
        <v>11</v>
      </c>
      <c r="I49" s="69"/>
      <c r="J49" s="69"/>
      <c r="K49" s="129">
        <v>1007</v>
      </c>
      <c r="L49" s="130"/>
      <c r="M49" s="121">
        <f>K49*2</f>
        <v>2014</v>
      </c>
      <c r="N49" s="121">
        <f>P49*2</f>
        <v>660.96</v>
      </c>
      <c r="O49" s="121">
        <f>Q49*2</f>
        <v>1353.04</v>
      </c>
      <c r="P49" s="112">
        <v>330.48</v>
      </c>
      <c r="Q49" s="112">
        <v>676.52</v>
      </c>
      <c r="R49" s="79">
        <v>7</v>
      </c>
      <c r="S49" s="56" t="s">
        <v>453</v>
      </c>
      <c r="T49" s="55" t="s">
        <v>454</v>
      </c>
      <c r="U49" s="56" t="s">
        <v>307</v>
      </c>
      <c r="V49" s="86" t="s">
        <v>310</v>
      </c>
      <c r="W49" s="87" t="s">
        <v>309</v>
      </c>
    </row>
    <row r="50" spans="1:23" ht="90" customHeight="1">
      <c r="A50" s="59"/>
      <c r="B50" s="78"/>
      <c r="C50" s="78"/>
      <c r="D50" s="78"/>
      <c r="E50" s="61"/>
      <c r="F50" s="61"/>
      <c r="G50" s="79"/>
      <c r="H50" s="79"/>
      <c r="I50" s="70"/>
      <c r="J50" s="73"/>
      <c r="K50" s="131"/>
      <c r="L50" s="132"/>
      <c r="M50" s="122"/>
      <c r="N50" s="123"/>
      <c r="O50" s="123"/>
      <c r="P50" s="113"/>
      <c r="Q50" s="113"/>
      <c r="R50" s="79"/>
      <c r="S50" s="56"/>
      <c r="T50" s="55"/>
      <c r="U50" s="56"/>
      <c r="V50" s="86"/>
      <c r="W50" s="87"/>
    </row>
    <row r="51" spans="1:23" ht="90" customHeight="1">
      <c r="A51" s="59" t="s">
        <v>140</v>
      </c>
      <c r="B51" s="78" t="s">
        <v>8</v>
      </c>
      <c r="C51" s="78" t="s">
        <v>34</v>
      </c>
      <c r="D51" s="78" t="s">
        <v>36</v>
      </c>
      <c r="E51" s="61" t="s">
        <v>341</v>
      </c>
      <c r="F51" s="61" t="s">
        <v>276</v>
      </c>
      <c r="G51" s="79">
        <v>355906</v>
      </c>
      <c r="H51" s="79" t="s">
        <v>11</v>
      </c>
      <c r="I51" s="69"/>
      <c r="J51" s="69"/>
      <c r="K51" s="129">
        <v>1938</v>
      </c>
      <c r="L51" s="130"/>
      <c r="M51" s="121">
        <f t="shared" ref="M51" si="20">K51*2</f>
        <v>3876</v>
      </c>
      <c r="N51" s="121">
        <f>P51*2</f>
        <v>1319.14</v>
      </c>
      <c r="O51" s="121">
        <f>Q51*2</f>
        <v>2556.86</v>
      </c>
      <c r="P51" s="112">
        <v>659.57</v>
      </c>
      <c r="Q51" s="112">
        <v>1278.43</v>
      </c>
      <c r="R51" s="79">
        <v>7</v>
      </c>
      <c r="S51" s="56" t="s">
        <v>453</v>
      </c>
      <c r="T51" s="55" t="s">
        <v>454</v>
      </c>
      <c r="U51" s="56" t="s">
        <v>307</v>
      </c>
      <c r="V51" s="86" t="s">
        <v>310</v>
      </c>
      <c r="W51" s="87" t="s">
        <v>309</v>
      </c>
    </row>
    <row r="52" spans="1:23" ht="90" customHeight="1">
      <c r="A52" s="59"/>
      <c r="B52" s="78"/>
      <c r="C52" s="78"/>
      <c r="D52" s="78"/>
      <c r="E52" s="61"/>
      <c r="F52" s="61"/>
      <c r="G52" s="79"/>
      <c r="H52" s="79"/>
      <c r="I52" s="70"/>
      <c r="J52" s="73"/>
      <c r="K52" s="131"/>
      <c r="L52" s="132"/>
      <c r="M52" s="122"/>
      <c r="N52" s="123"/>
      <c r="O52" s="123"/>
      <c r="P52" s="113"/>
      <c r="Q52" s="113"/>
      <c r="R52" s="79"/>
      <c r="S52" s="56"/>
      <c r="T52" s="55"/>
      <c r="U52" s="56"/>
      <c r="V52" s="86"/>
      <c r="W52" s="87"/>
    </row>
    <row r="53" spans="1:23" ht="90" customHeight="1">
      <c r="A53" s="59" t="s">
        <v>141</v>
      </c>
      <c r="B53" s="78" t="s">
        <v>8</v>
      </c>
      <c r="C53" s="78" t="s">
        <v>34</v>
      </c>
      <c r="D53" s="78" t="s">
        <v>37</v>
      </c>
      <c r="E53" s="61" t="s">
        <v>342</v>
      </c>
      <c r="F53" s="61" t="s">
        <v>240</v>
      </c>
      <c r="G53" s="79">
        <v>226121</v>
      </c>
      <c r="H53" s="79" t="s">
        <v>11</v>
      </c>
      <c r="I53" s="69"/>
      <c r="J53" s="69"/>
      <c r="K53" s="129">
        <v>1609</v>
      </c>
      <c r="L53" s="130"/>
      <c r="M53" s="121">
        <f t="shared" ref="M53" si="21">K53*2</f>
        <v>3218</v>
      </c>
      <c r="N53" s="121">
        <f>P53*2</f>
        <v>938.34</v>
      </c>
      <c r="O53" s="121">
        <f>Q53*2</f>
        <v>2279.66</v>
      </c>
      <c r="P53" s="112">
        <v>469.17</v>
      </c>
      <c r="Q53" s="112">
        <v>1139.83</v>
      </c>
      <c r="R53" s="79">
        <v>7</v>
      </c>
      <c r="S53" s="56" t="s">
        <v>453</v>
      </c>
      <c r="T53" s="55" t="s">
        <v>454</v>
      </c>
      <c r="U53" s="56" t="s">
        <v>307</v>
      </c>
      <c r="V53" s="86" t="s">
        <v>310</v>
      </c>
      <c r="W53" s="87" t="s">
        <v>309</v>
      </c>
    </row>
    <row r="54" spans="1:23" ht="90" customHeight="1">
      <c r="A54" s="59"/>
      <c r="B54" s="78"/>
      <c r="C54" s="78"/>
      <c r="D54" s="78"/>
      <c r="E54" s="61"/>
      <c r="F54" s="61"/>
      <c r="G54" s="79"/>
      <c r="H54" s="79"/>
      <c r="I54" s="70"/>
      <c r="J54" s="73"/>
      <c r="K54" s="131"/>
      <c r="L54" s="132"/>
      <c r="M54" s="122"/>
      <c r="N54" s="123"/>
      <c r="O54" s="123"/>
      <c r="P54" s="113"/>
      <c r="Q54" s="113"/>
      <c r="R54" s="79"/>
      <c r="S54" s="56"/>
      <c r="T54" s="55"/>
      <c r="U54" s="56"/>
      <c r="V54" s="86"/>
      <c r="W54" s="87"/>
    </row>
    <row r="55" spans="1:23" ht="90" customHeight="1">
      <c r="A55" s="59" t="s">
        <v>142</v>
      </c>
      <c r="B55" s="78" t="s">
        <v>8</v>
      </c>
      <c r="C55" s="78" t="s">
        <v>38</v>
      </c>
      <c r="D55" s="78" t="s">
        <v>39</v>
      </c>
      <c r="E55" s="61" t="s">
        <v>343</v>
      </c>
      <c r="F55" s="61" t="s">
        <v>242</v>
      </c>
      <c r="G55" s="79">
        <v>80601065</v>
      </c>
      <c r="H55" s="79" t="s">
        <v>11</v>
      </c>
      <c r="I55" s="69"/>
      <c r="J55" s="69"/>
      <c r="K55" s="129">
        <v>2519</v>
      </c>
      <c r="L55" s="130"/>
      <c r="M55" s="121">
        <f t="shared" ref="M55" si="22">K55*2</f>
        <v>5038</v>
      </c>
      <c r="N55" s="121">
        <f>P55*2</f>
        <v>1683.2</v>
      </c>
      <c r="O55" s="121">
        <f>Q55*2</f>
        <v>3354.8</v>
      </c>
      <c r="P55" s="112">
        <v>841.6</v>
      </c>
      <c r="Q55" s="112">
        <v>1677.4</v>
      </c>
      <c r="R55" s="79">
        <v>3</v>
      </c>
      <c r="S55" s="56" t="s">
        <v>453</v>
      </c>
      <c r="T55" s="55" t="s">
        <v>454</v>
      </c>
      <c r="U55" s="56" t="s">
        <v>307</v>
      </c>
      <c r="V55" s="86" t="s">
        <v>310</v>
      </c>
      <c r="W55" s="87" t="s">
        <v>309</v>
      </c>
    </row>
    <row r="56" spans="1:23" ht="90" customHeight="1">
      <c r="A56" s="59"/>
      <c r="B56" s="78"/>
      <c r="C56" s="78"/>
      <c r="D56" s="78"/>
      <c r="E56" s="61"/>
      <c r="F56" s="61"/>
      <c r="G56" s="79"/>
      <c r="H56" s="79"/>
      <c r="I56" s="70"/>
      <c r="J56" s="73"/>
      <c r="K56" s="131"/>
      <c r="L56" s="132"/>
      <c r="M56" s="122"/>
      <c r="N56" s="123"/>
      <c r="O56" s="123"/>
      <c r="P56" s="113"/>
      <c r="Q56" s="113"/>
      <c r="R56" s="79"/>
      <c r="S56" s="56"/>
      <c r="T56" s="55"/>
      <c r="U56" s="56"/>
      <c r="V56" s="86"/>
      <c r="W56" s="87"/>
    </row>
    <row r="57" spans="1:23" ht="90" customHeight="1">
      <c r="A57" s="59" t="s">
        <v>143</v>
      </c>
      <c r="B57" s="78" t="s">
        <v>8</v>
      </c>
      <c r="C57" s="78" t="s">
        <v>38</v>
      </c>
      <c r="D57" s="78" t="s">
        <v>40</v>
      </c>
      <c r="E57" s="61" t="s">
        <v>344</v>
      </c>
      <c r="F57" s="61" t="s">
        <v>270</v>
      </c>
      <c r="G57" s="79">
        <v>88070168</v>
      </c>
      <c r="H57" s="79" t="s">
        <v>11</v>
      </c>
      <c r="I57" s="69"/>
      <c r="J57" s="69"/>
      <c r="K57" s="129">
        <v>1097</v>
      </c>
      <c r="L57" s="130"/>
      <c r="M57" s="121">
        <f t="shared" ref="M57" si="23">K57*2</f>
        <v>2194</v>
      </c>
      <c r="N57" s="121">
        <f>P57*2</f>
        <v>707.44</v>
      </c>
      <c r="O57" s="121">
        <f>Q57*2</f>
        <v>1486.56</v>
      </c>
      <c r="P57" s="112">
        <v>353.72</v>
      </c>
      <c r="Q57" s="112">
        <v>743.28</v>
      </c>
      <c r="R57" s="79">
        <v>3</v>
      </c>
      <c r="S57" s="56" t="s">
        <v>453</v>
      </c>
      <c r="T57" s="55" t="s">
        <v>454</v>
      </c>
      <c r="U57" s="56" t="s">
        <v>307</v>
      </c>
      <c r="V57" s="86" t="s">
        <v>310</v>
      </c>
      <c r="W57" s="87" t="s">
        <v>309</v>
      </c>
    </row>
    <row r="58" spans="1:23" ht="90" customHeight="1">
      <c r="A58" s="59"/>
      <c r="B58" s="78"/>
      <c r="C58" s="78"/>
      <c r="D58" s="78"/>
      <c r="E58" s="61"/>
      <c r="F58" s="61"/>
      <c r="G58" s="79"/>
      <c r="H58" s="79"/>
      <c r="I58" s="70"/>
      <c r="J58" s="73"/>
      <c r="K58" s="131"/>
      <c r="L58" s="132"/>
      <c r="M58" s="122"/>
      <c r="N58" s="123"/>
      <c r="O58" s="123"/>
      <c r="P58" s="113"/>
      <c r="Q58" s="113"/>
      <c r="R58" s="79"/>
      <c r="S58" s="56"/>
      <c r="T58" s="55"/>
      <c r="U58" s="56"/>
      <c r="V58" s="86"/>
      <c r="W58" s="87"/>
    </row>
    <row r="59" spans="1:23" ht="90" customHeight="1">
      <c r="A59" s="59" t="s">
        <v>144</v>
      </c>
      <c r="B59" s="78" t="s">
        <v>8</v>
      </c>
      <c r="C59" s="78" t="s">
        <v>41</v>
      </c>
      <c r="D59" s="78" t="s">
        <v>41</v>
      </c>
      <c r="E59" s="61" t="s">
        <v>345</v>
      </c>
      <c r="F59" s="61" t="s">
        <v>243</v>
      </c>
      <c r="G59" s="79">
        <v>855985</v>
      </c>
      <c r="H59" s="79" t="s">
        <v>11</v>
      </c>
      <c r="I59" s="69"/>
      <c r="J59" s="69"/>
      <c r="K59" s="129">
        <v>7710</v>
      </c>
      <c r="L59" s="130"/>
      <c r="M59" s="121">
        <f t="shared" ref="M59" si="24">K59*2</f>
        <v>15420</v>
      </c>
      <c r="N59" s="121">
        <f>P59*2</f>
        <v>4657.08</v>
      </c>
      <c r="O59" s="121">
        <f>Q59*2</f>
        <v>10762.92</v>
      </c>
      <c r="P59" s="112">
        <v>2328.54</v>
      </c>
      <c r="Q59" s="112">
        <v>5381.46</v>
      </c>
      <c r="R59" s="79">
        <v>3</v>
      </c>
      <c r="S59" s="56" t="s">
        <v>453</v>
      </c>
      <c r="T59" s="55" t="s">
        <v>454</v>
      </c>
      <c r="U59" s="56" t="s">
        <v>307</v>
      </c>
      <c r="V59" s="86" t="s">
        <v>310</v>
      </c>
      <c r="W59" s="87" t="s">
        <v>309</v>
      </c>
    </row>
    <row r="60" spans="1:23" ht="90" customHeight="1">
      <c r="A60" s="59"/>
      <c r="B60" s="78"/>
      <c r="C60" s="78"/>
      <c r="D60" s="78"/>
      <c r="E60" s="61"/>
      <c r="F60" s="61"/>
      <c r="G60" s="79"/>
      <c r="H60" s="79"/>
      <c r="I60" s="70"/>
      <c r="J60" s="73"/>
      <c r="K60" s="131"/>
      <c r="L60" s="132"/>
      <c r="M60" s="122"/>
      <c r="N60" s="123"/>
      <c r="O60" s="123"/>
      <c r="P60" s="113"/>
      <c r="Q60" s="113"/>
      <c r="R60" s="79"/>
      <c r="S60" s="56"/>
      <c r="T60" s="55"/>
      <c r="U60" s="56"/>
      <c r="V60" s="86"/>
      <c r="W60" s="87"/>
    </row>
    <row r="61" spans="1:23" ht="90" customHeight="1">
      <c r="A61" s="59" t="s">
        <v>145</v>
      </c>
      <c r="B61" s="78" t="s">
        <v>8</v>
      </c>
      <c r="C61" s="78" t="s">
        <v>42</v>
      </c>
      <c r="D61" s="78" t="s">
        <v>42</v>
      </c>
      <c r="E61" s="61" t="s">
        <v>346</v>
      </c>
      <c r="F61" s="61" t="s">
        <v>261</v>
      </c>
      <c r="G61" s="79">
        <v>80601150</v>
      </c>
      <c r="H61" s="79" t="s">
        <v>11</v>
      </c>
      <c r="I61" s="69"/>
      <c r="J61" s="69"/>
      <c r="K61" s="129">
        <v>3093</v>
      </c>
      <c r="L61" s="130"/>
      <c r="M61" s="121">
        <f t="shared" ref="M61" si="25">K61*2</f>
        <v>6186</v>
      </c>
      <c r="N61" s="121">
        <f>P61*2</f>
        <v>1553.98</v>
      </c>
      <c r="O61" s="121">
        <f>Q61*2</f>
        <v>4632.0200000000004</v>
      </c>
      <c r="P61" s="112">
        <v>776.99</v>
      </c>
      <c r="Q61" s="112">
        <v>2316.0100000000002</v>
      </c>
      <c r="R61" s="79">
        <v>3</v>
      </c>
      <c r="S61" s="56" t="s">
        <v>453</v>
      </c>
      <c r="T61" s="55" t="s">
        <v>454</v>
      </c>
      <c r="U61" s="56" t="s">
        <v>307</v>
      </c>
      <c r="V61" s="86" t="s">
        <v>310</v>
      </c>
      <c r="W61" s="87" t="s">
        <v>309</v>
      </c>
    </row>
    <row r="62" spans="1:23" ht="90" customHeight="1">
      <c r="A62" s="59"/>
      <c r="B62" s="78"/>
      <c r="C62" s="78"/>
      <c r="D62" s="78"/>
      <c r="E62" s="61"/>
      <c r="F62" s="61"/>
      <c r="G62" s="79"/>
      <c r="H62" s="79"/>
      <c r="I62" s="70"/>
      <c r="J62" s="73"/>
      <c r="K62" s="131"/>
      <c r="L62" s="132"/>
      <c r="M62" s="122"/>
      <c r="N62" s="123"/>
      <c r="O62" s="123"/>
      <c r="P62" s="113"/>
      <c r="Q62" s="113"/>
      <c r="R62" s="79"/>
      <c r="S62" s="56"/>
      <c r="T62" s="55"/>
      <c r="U62" s="56"/>
      <c r="V62" s="86"/>
      <c r="W62" s="87"/>
    </row>
    <row r="63" spans="1:23" ht="90" customHeight="1">
      <c r="A63" s="59" t="s">
        <v>146</v>
      </c>
      <c r="B63" s="78" t="s">
        <v>8</v>
      </c>
      <c r="C63" s="78" t="s">
        <v>28</v>
      </c>
      <c r="D63" s="78" t="s">
        <v>43</v>
      </c>
      <c r="E63" s="61" t="s">
        <v>347</v>
      </c>
      <c r="F63" s="61" t="s">
        <v>302</v>
      </c>
      <c r="G63" s="79">
        <v>30994500</v>
      </c>
      <c r="H63" s="79" t="s">
        <v>11</v>
      </c>
      <c r="I63" s="69"/>
      <c r="J63" s="69"/>
      <c r="K63" s="129">
        <v>844</v>
      </c>
      <c r="L63" s="130"/>
      <c r="M63" s="121">
        <f t="shared" ref="M63" si="26">K63*2</f>
        <v>1688</v>
      </c>
      <c r="N63" s="121">
        <f>P63*2</f>
        <v>391.3</v>
      </c>
      <c r="O63" s="121">
        <f>Q63*2</f>
        <v>1296.7</v>
      </c>
      <c r="P63" s="112">
        <v>195.65</v>
      </c>
      <c r="Q63" s="112">
        <v>648.35</v>
      </c>
      <c r="R63" s="79">
        <v>3</v>
      </c>
      <c r="S63" s="56" t="s">
        <v>453</v>
      </c>
      <c r="T63" s="55" t="s">
        <v>454</v>
      </c>
      <c r="U63" s="56" t="s">
        <v>307</v>
      </c>
      <c r="V63" s="86" t="s">
        <v>310</v>
      </c>
      <c r="W63" s="87" t="s">
        <v>309</v>
      </c>
    </row>
    <row r="64" spans="1:23" ht="90" customHeight="1">
      <c r="A64" s="59"/>
      <c r="B64" s="78"/>
      <c r="C64" s="78"/>
      <c r="D64" s="78"/>
      <c r="E64" s="61"/>
      <c r="F64" s="61"/>
      <c r="G64" s="79"/>
      <c r="H64" s="79"/>
      <c r="I64" s="70"/>
      <c r="J64" s="73"/>
      <c r="K64" s="131"/>
      <c r="L64" s="132"/>
      <c r="M64" s="122"/>
      <c r="N64" s="123"/>
      <c r="O64" s="123"/>
      <c r="P64" s="113"/>
      <c r="Q64" s="113"/>
      <c r="R64" s="79"/>
      <c r="S64" s="56"/>
      <c r="T64" s="55"/>
      <c r="U64" s="56"/>
      <c r="V64" s="86"/>
      <c r="W64" s="87"/>
    </row>
    <row r="65" spans="1:23" ht="90" customHeight="1">
      <c r="A65" s="59" t="s">
        <v>147</v>
      </c>
      <c r="B65" s="78" t="s">
        <v>8</v>
      </c>
      <c r="C65" s="78" t="s">
        <v>44</v>
      </c>
      <c r="D65" s="78" t="s">
        <v>45</v>
      </c>
      <c r="E65" s="61" t="s">
        <v>348</v>
      </c>
      <c r="F65" s="61" t="s">
        <v>246</v>
      </c>
      <c r="G65" s="79">
        <v>355904</v>
      </c>
      <c r="H65" s="79" t="s">
        <v>11</v>
      </c>
      <c r="I65" s="69"/>
      <c r="J65" s="69"/>
      <c r="K65" s="129">
        <v>5141</v>
      </c>
      <c r="L65" s="130"/>
      <c r="M65" s="121">
        <f t="shared" ref="M65" si="27">K65*2</f>
        <v>10282</v>
      </c>
      <c r="N65" s="121">
        <f>P65*2</f>
        <v>3307.02</v>
      </c>
      <c r="O65" s="121">
        <f>Q65*2</f>
        <v>6974.98</v>
      </c>
      <c r="P65" s="112">
        <v>1653.51</v>
      </c>
      <c r="Q65" s="112">
        <v>3487.49</v>
      </c>
      <c r="R65" s="79">
        <v>7</v>
      </c>
      <c r="S65" s="56" t="s">
        <v>453</v>
      </c>
      <c r="T65" s="55" t="s">
        <v>454</v>
      </c>
      <c r="U65" s="56" t="s">
        <v>307</v>
      </c>
      <c r="V65" s="86" t="s">
        <v>310</v>
      </c>
      <c r="W65" s="87" t="s">
        <v>309</v>
      </c>
    </row>
    <row r="66" spans="1:23" ht="90" customHeight="1">
      <c r="A66" s="59"/>
      <c r="B66" s="78"/>
      <c r="C66" s="78"/>
      <c r="D66" s="78"/>
      <c r="E66" s="61"/>
      <c r="F66" s="61"/>
      <c r="G66" s="79"/>
      <c r="H66" s="79"/>
      <c r="I66" s="70"/>
      <c r="J66" s="73"/>
      <c r="K66" s="131"/>
      <c r="L66" s="132"/>
      <c r="M66" s="122"/>
      <c r="N66" s="123"/>
      <c r="O66" s="123"/>
      <c r="P66" s="113"/>
      <c r="Q66" s="113"/>
      <c r="R66" s="79"/>
      <c r="S66" s="56"/>
      <c r="T66" s="55"/>
      <c r="U66" s="56"/>
      <c r="V66" s="86"/>
      <c r="W66" s="87"/>
    </row>
    <row r="67" spans="1:23" ht="90" customHeight="1">
      <c r="A67" s="59" t="s">
        <v>148</v>
      </c>
      <c r="B67" s="78" t="s">
        <v>8</v>
      </c>
      <c r="C67" s="78" t="s">
        <v>44</v>
      </c>
      <c r="D67" s="78" t="s">
        <v>46</v>
      </c>
      <c r="E67" s="61" t="s">
        <v>349</v>
      </c>
      <c r="F67" s="61" t="s">
        <v>278</v>
      </c>
      <c r="G67" s="79">
        <v>89509093</v>
      </c>
      <c r="H67" s="79" t="s">
        <v>11</v>
      </c>
      <c r="I67" s="69"/>
      <c r="J67" s="69"/>
      <c r="K67" s="129">
        <v>2929</v>
      </c>
      <c r="L67" s="130"/>
      <c r="M67" s="121">
        <f t="shared" ref="M67" si="28">K67*2</f>
        <v>5858</v>
      </c>
      <c r="N67" s="121">
        <f>P67*2</f>
        <v>1415.44</v>
      </c>
      <c r="O67" s="121">
        <f>Q67*2</f>
        <v>4442.5600000000004</v>
      </c>
      <c r="P67" s="112">
        <v>707.72</v>
      </c>
      <c r="Q67" s="112">
        <v>2221.2800000000002</v>
      </c>
      <c r="R67" s="79">
        <v>7</v>
      </c>
      <c r="S67" s="56" t="s">
        <v>453</v>
      </c>
      <c r="T67" s="55" t="s">
        <v>454</v>
      </c>
      <c r="U67" s="56" t="s">
        <v>307</v>
      </c>
      <c r="V67" s="86" t="s">
        <v>310</v>
      </c>
      <c r="W67" s="87" t="s">
        <v>309</v>
      </c>
    </row>
    <row r="68" spans="1:23" ht="90" customHeight="1">
      <c r="A68" s="59"/>
      <c r="B68" s="78"/>
      <c r="C68" s="78"/>
      <c r="D68" s="78"/>
      <c r="E68" s="61"/>
      <c r="F68" s="61"/>
      <c r="G68" s="79"/>
      <c r="H68" s="79"/>
      <c r="I68" s="70"/>
      <c r="J68" s="73"/>
      <c r="K68" s="131"/>
      <c r="L68" s="132"/>
      <c r="M68" s="122"/>
      <c r="N68" s="123"/>
      <c r="O68" s="123"/>
      <c r="P68" s="113"/>
      <c r="Q68" s="113"/>
      <c r="R68" s="79"/>
      <c r="S68" s="56"/>
      <c r="T68" s="55"/>
      <c r="U68" s="56"/>
      <c r="V68" s="86"/>
      <c r="W68" s="87"/>
    </row>
    <row r="69" spans="1:23" ht="90" customHeight="1">
      <c r="A69" s="59" t="s">
        <v>149</v>
      </c>
      <c r="B69" s="78" t="s">
        <v>8</v>
      </c>
      <c r="C69" s="78" t="s">
        <v>44</v>
      </c>
      <c r="D69" s="78" t="s">
        <v>47</v>
      </c>
      <c r="E69" s="61" t="s">
        <v>350</v>
      </c>
      <c r="F69" s="61" t="s">
        <v>247</v>
      </c>
      <c r="G69" s="79">
        <v>355901</v>
      </c>
      <c r="H69" s="79" t="s">
        <v>11</v>
      </c>
      <c r="I69" s="69"/>
      <c r="J69" s="69"/>
      <c r="K69" s="129">
        <v>9014</v>
      </c>
      <c r="L69" s="130"/>
      <c r="M69" s="121">
        <f t="shared" ref="M69" si="29">K69*2</f>
        <v>18028</v>
      </c>
      <c r="N69" s="121">
        <f>P69*2</f>
        <v>4201.8599999999997</v>
      </c>
      <c r="O69" s="121">
        <f>Q69*2</f>
        <v>13826.14</v>
      </c>
      <c r="P69" s="112">
        <v>2100.9299999999998</v>
      </c>
      <c r="Q69" s="112">
        <v>6913.07</v>
      </c>
      <c r="R69" s="79">
        <v>3</v>
      </c>
      <c r="S69" s="56" t="s">
        <v>453</v>
      </c>
      <c r="T69" s="55" t="s">
        <v>454</v>
      </c>
      <c r="U69" s="56" t="s">
        <v>307</v>
      </c>
      <c r="V69" s="86" t="s">
        <v>310</v>
      </c>
      <c r="W69" s="87" t="s">
        <v>309</v>
      </c>
    </row>
    <row r="70" spans="1:23" ht="90" customHeight="1">
      <c r="A70" s="59"/>
      <c r="B70" s="78"/>
      <c r="C70" s="78"/>
      <c r="D70" s="78"/>
      <c r="E70" s="61"/>
      <c r="F70" s="61"/>
      <c r="G70" s="79"/>
      <c r="H70" s="79"/>
      <c r="I70" s="70"/>
      <c r="J70" s="73"/>
      <c r="K70" s="131"/>
      <c r="L70" s="132"/>
      <c r="M70" s="122"/>
      <c r="N70" s="123"/>
      <c r="O70" s="123"/>
      <c r="P70" s="113"/>
      <c r="Q70" s="113"/>
      <c r="R70" s="79"/>
      <c r="S70" s="56"/>
      <c r="T70" s="55"/>
      <c r="U70" s="56"/>
      <c r="V70" s="86"/>
      <c r="W70" s="87"/>
    </row>
    <row r="71" spans="1:23" ht="90" customHeight="1">
      <c r="A71" s="59" t="s">
        <v>150</v>
      </c>
      <c r="B71" s="78" t="s">
        <v>8</v>
      </c>
      <c r="C71" s="78" t="s">
        <v>44</v>
      </c>
      <c r="D71" s="78" t="s">
        <v>48</v>
      </c>
      <c r="E71" s="61" t="s">
        <v>351</v>
      </c>
      <c r="F71" s="61" t="s">
        <v>248</v>
      </c>
      <c r="G71" s="79">
        <v>80601119</v>
      </c>
      <c r="H71" s="79" t="s">
        <v>11</v>
      </c>
      <c r="I71" s="69"/>
      <c r="J71" s="69"/>
      <c r="K71" s="129">
        <v>2094</v>
      </c>
      <c r="L71" s="130"/>
      <c r="M71" s="121">
        <f>K71*2</f>
        <v>4188</v>
      </c>
      <c r="N71" s="121">
        <f>P71*2</f>
        <v>1473.36</v>
      </c>
      <c r="O71" s="121">
        <f>Q71*2</f>
        <v>2714.64</v>
      </c>
      <c r="P71" s="112">
        <v>736.68</v>
      </c>
      <c r="Q71" s="112">
        <v>1357.32</v>
      </c>
      <c r="R71" s="79">
        <v>3</v>
      </c>
      <c r="S71" s="56" t="s">
        <v>453</v>
      </c>
      <c r="T71" s="55" t="s">
        <v>454</v>
      </c>
      <c r="U71" s="56" t="s">
        <v>307</v>
      </c>
      <c r="V71" s="86" t="s">
        <v>310</v>
      </c>
      <c r="W71" s="87" t="s">
        <v>309</v>
      </c>
    </row>
    <row r="72" spans="1:23" ht="90" customHeight="1">
      <c r="A72" s="59"/>
      <c r="B72" s="78"/>
      <c r="C72" s="78"/>
      <c r="D72" s="78"/>
      <c r="E72" s="61"/>
      <c r="F72" s="61"/>
      <c r="G72" s="79"/>
      <c r="H72" s="79"/>
      <c r="I72" s="70"/>
      <c r="J72" s="73"/>
      <c r="K72" s="131"/>
      <c r="L72" s="132"/>
      <c r="M72" s="122"/>
      <c r="N72" s="123"/>
      <c r="O72" s="123"/>
      <c r="P72" s="113"/>
      <c r="Q72" s="113"/>
      <c r="R72" s="79"/>
      <c r="S72" s="56"/>
      <c r="T72" s="55"/>
      <c r="U72" s="56"/>
      <c r="V72" s="86"/>
      <c r="W72" s="87"/>
    </row>
    <row r="73" spans="1:23" ht="90" customHeight="1">
      <c r="A73" s="59" t="s">
        <v>151</v>
      </c>
      <c r="B73" s="78" t="s">
        <v>8</v>
      </c>
      <c r="C73" s="78" t="s">
        <v>49</v>
      </c>
      <c r="D73" s="78" t="s">
        <v>50</v>
      </c>
      <c r="E73" s="61" t="s">
        <v>352</v>
      </c>
      <c r="F73" s="61" t="s">
        <v>244</v>
      </c>
      <c r="G73" s="79">
        <v>226113</v>
      </c>
      <c r="H73" s="79" t="s">
        <v>11</v>
      </c>
      <c r="I73" s="69"/>
      <c r="J73" s="69"/>
      <c r="K73" s="129">
        <v>2593</v>
      </c>
      <c r="L73" s="130"/>
      <c r="M73" s="121">
        <f t="shared" ref="M73" si="30">K73*2</f>
        <v>5186</v>
      </c>
      <c r="N73" s="121">
        <f>P73*2</f>
        <v>1593.4</v>
      </c>
      <c r="O73" s="121">
        <f>Q73*2</f>
        <v>3592.6</v>
      </c>
      <c r="P73" s="112">
        <v>796.7</v>
      </c>
      <c r="Q73" s="112">
        <v>1796.3</v>
      </c>
      <c r="R73" s="79">
        <v>7</v>
      </c>
      <c r="S73" s="56" t="s">
        <v>453</v>
      </c>
      <c r="T73" s="55" t="s">
        <v>454</v>
      </c>
      <c r="U73" s="56" t="s">
        <v>307</v>
      </c>
      <c r="V73" s="86" t="s">
        <v>310</v>
      </c>
      <c r="W73" s="87" t="s">
        <v>309</v>
      </c>
    </row>
    <row r="74" spans="1:23" ht="90" customHeight="1">
      <c r="A74" s="59"/>
      <c r="B74" s="78"/>
      <c r="C74" s="78"/>
      <c r="D74" s="78"/>
      <c r="E74" s="61"/>
      <c r="F74" s="61"/>
      <c r="G74" s="79"/>
      <c r="H74" s="79"/>
      <c r="I74" s="70"/>
      <c r="J74" s="73"/>
      <c r="K74" s="131"/>
      <c r="L74" s="132"/>
      <c r="M74" s="122"/>
      <c r="N74" s="123"/>
      <c r="O74" s="123"/>
      <c r="P74" s="113"/>
      <c r="Q74" s="113"/>
      <c r="R74" s="79"/>
      <c r="S74" s="56"/>
      <c r="T74" s="55"/>
      <c r="U74" s="56"/>
      <c r="V74" s="86"/>
      <c r="W74" s="87"/>
    </row>
    <row r="75" spans="1:23" ht="90" customHeight="1">
      <c r="A75" s="59" t="s">
        <v>152</v>
      </c>
      <c r="B75" s="78" t="s">
        <v>8</v>
      </c>
      <c r="C75" s="78" t="s">
        <v>49</v>
      </c>
      <c r="D75" s="78" t="s">
        <v>51</v>
      </c>
      <c r="E75" s="61" t="s">
        <v>353</v>
      </c>
      <c r="F75" s="61" t="s">
        <v>421</v>
      </c>
      <c r="G75" s="79">
        <v>226117</v>
      </c>
      <c r="H75" s="79" t="s">
        <v>11</v>
      </c>
      <c r="I75" s="69"/>
      <c r="J75" s="69"/>
      <c r="K75" s="129">
        <v>3155</v>
      </c>
      <c r="L75" s="130"/>
      <c r="M75" s="121">
        <f t="shared" ref="M75" si="31">K75*2</f>
        <v>6310</v>
      </c>
      <c r="N75" s="121">
        <f>P75*2</f>
        <v>2034.44</v>
      </c>
      <c r="O75" s="121">
        <f>Q75*2</f>
        <v>4275.5600000000004</v>
      </c>
      <c r="P75" s="112">
        <v>1017.22</v>
      </c>
      <c r="Q75" s="112">
        <v>2137.7800000000002</v>
      </c>
      <c r="R75" s="79">
        <v>7</v>
      </c>
      <c r="S75" s="56" t="s">
        <v>453</v>
      </c>
      <c r="T75" s="55" t="s">
        <v>454</v>
      </c>
      <c r="U75" s="56" t="s">
        <v>307</v>
      </c>
      <c r="V75" s="86" t="s">
        <v>310</v>
      </c>
      <c r="W75" s="87" t="s">
        <v>309</v>
      </c>
    </row>
    <row r="76" spans="1:23" ht="90" customHeight="1">
      <c r="A76" s="59"/>
      <c r="B76" s="78"/>
      <c r="C76" s="78"/>
      <c r="D76" s="78"/>
      <c r="E76" s="61"/>
      <c r="F76" s="61"/>
      <c r="G76" s="79"/>
      <c r="H76" s="79"/>
      <c r="I76" s="70"/>
      <c r="J76" s="73"/>
      <c r="K76" s="131"/>
      <c r="L76" s="132"/>
      <c r="M76" s="122"/>
      <c r="N76" s="123"/>
      <c r="O76" s="123"/>
      <c r="P76" s="113"/>
      <c r="Q76" s="113"/>
      <c r="R76" s="79"/>
      <c r="S76" s="56"/>
      <c r="T76" s="55"/>
      <c r="U76" s="56"/>
      <c r="V76" s="86"/>
      <c r="W76" s="87"/>
    </row>
    <row r="77" spans="1:23" ht="90" customHeight="1">
      <c r="A77" s="59" t="s">
        <v>153</v>
      </c>
      <c r="B77" s="78" t="s">
        <v>8</v>
      </c>
      <c r="C77" s="78" t="s">
        <v>49</v>
      </c>
      <c r="D77" s="78" t="s">
        <v>52</v>
      </c>
      <c r="E77" s="61" t="s">
        <v>354</v>
      </c>
      <c r="F77" s="61" t="s">
        <v>221</v>
      </c>
      <c r="G77" s="79">
        <v>226118</v>
      </c>
      <c r="H77" s="79" t="s">
        <v>11</v>
      </c>
      <c r="I77" s="69"/>
      <c r="J77" s="69"/>
      <c r="K77" s="129">
        <v>5611</v>
      </c>
      <c r="L77" s="130"/>
      <c r="M77" s="121">
        <f t="shared" ref="M77" si="32">K77*2</f>
        <v>11222</v>
      </c>
      <c r="N77" s="121">
        <f>P77*2</f>
        <v>3650.66</v>
      </c>
      <c r="O77" s="121">
        <f>Q77*2</f>
        <v>7571.34</v>
      </c>
      <c r="P77" s="112">
        <v>1825.33</v>
      </c>
      <c r="Q77" s="112">
        <v>3785.67</v>
      </c>
      <c r="R77" s="79">
        <v>7</v>
      </c>
      <c r="S77" s="56" t="s">
        <v>453</v>
      </c>
      <c r="T77" s="55" t="s">
        <v>454</v>
      </c>
      <c r="U77" s="56" t="s">
        <v>307</v>
      </c>
      <c r="V77" s="86" t="s">
        <v>310</v>
      </c>
      <c r="W77" s="87" t="s">
        <v>309</v>
      </c>
    </row>
    <row r="78" spans="1:23" ht="90" customHeight="1">
      <c r="A78" s="59"/>
      <c r="B78" s="78"/>
      <c r="C78" s="78"/>
      <c r="D78" s="78"/>
      <c r="E78" s="61"/>
      <c r="F78" s="61"/>
      <c r="G78" s="79"/>
      <c r="H78" s="79"/>
      <c r="I78" s="70"/>
      <c r="J78" s="73"/>
      <c r="K78" s="131"/>
      <c r="L78" s="132"/>
      <c r="M78" s="122"/>
      <c r="N78" s="123"/>
      <c r="O78" s="123"/>
      <c r="P78" s="113"/>
      <c r="Q78" s="113"/>
      <c r="R78" s="79"/>
      <c r="S78" s="56"/>
      <c r="T78" s="55"/>
      <c r="U78" s="56"/>
      <c r="V78" s="86"/>
      <c r="W78" s="87"/>
    </row>
    <row r="79" spans="1:23" s="18" customFormat="1" ht="90" customHeight="1">
      <c r="A79" s="80" t="s">
        <v>154</v>
      </c>
      <c r="B79" s="81" t="s">
        <v>8</v>
      </c>
      <c r="C79" s="81" t="s">
        <v>28</v>
      </c>
      <c r="D79" s="81" t="s">
        <v>49</v>
      </c>
      <c r="E79" s="61" t="s">
        <v>328</v>
      </c>
      <c r="F79" s="61" t="s">
        <v>304</v>
      </c>
      <c r="G79" s="82">
        <v>897188</v>
      </c>
      <c r="H79" s="82" t="s">
        <v>11</v>
      </c>
      <c r="I79" s="69"/>
      <c r="J79" s="69"/>
      <c r="K79" s="129">
        <v>1218</v>
      </c>
      <c r="L79" s="130"/>
      <c r="M79" s="121">
        <f t="shared" ref="M79" si="33">K79*2</f>
        <v>2436</v>
      </c>
      <c r="N79" s="121">
        <f>P79*2</f>
        <v>367.34</v>
      </c>
      <c r="O79" s="121">
        <f>Q79*2</f>
        <v>2068.66</v>
      </c>
      <c r="P79" s="112">
        <v>183.67</v>
      </c>
      <c r="Q79" s="112">
        <v>1034.33</v>
      </c>
      <c r="R79" s="82">
        <v>4</v>
      </c>
      <c r="S79" s="56" t="s">
        <v>453</v>
      </c>
      <c r="T79" s="55" t="s">
        <v>454</v>
      </c>
      <c r="U79" s="56" t="s">
        <v>307</v>
      </c>
      <c r="V79" s="85" t="s">
        <v>310</v>
      </c>
      <c r="W79" s="88" t="s">
        <v>309</v>
      </c>
    </row>
    <row r="80" spans="1:23" s="18" customFormat="1" ht="90" customHeight="1">
      <c r="A80" s="80"/>
      <c r="B80" s="81"/>
      <c r="C80" s="81"/>
      <c r="D80" s="81"/>
      <c r="E80" s="61"/>
      <c r="F80" s="61"/>
      <c r="G80" s="82"/>
      <c r="H80" s="82"/>
      <c r="I80" s="70"/>
      <c r="J80" s="73"/>
      <c r="K80" s="131"/>
      <c r="L80" s="132"/>
      <c r="M80" s="122"/>
      <c r="N80" s="123"/>
      <c r="O80" s="123"/>
      <c r="P80" s="113"/>
      <c r="Q80" s="113"/>
      <c r="R80" s="82"/>
      <c r="S80" s="56"/>
      <c r="T80" s="55"/>
      <c r="U80" s="56"/>
      <c r="V80" s="85"/>
      <c r="W80" s="88"/>
    </row>
    <row r="81" spans="1:23" ht="90" customHeight="1">
      <c r="A81" s="59" t="s">
        <v>155</v>
      </c>
      <c r="B81" s="78" t="s">
        <v>8</v>
      </c>
      <c r="C81" s="78" t="s">
        <v>53</v>
      </c>
      <c r="D81" s="78" t="s">
        <v>54</v>
      </c>
      <c r="E81" s="61" t="s">
        <v>355</v>
      </c>
      <c r="F81" s="61" t="s">
        <v>250</v>
      </c>
      <c r="G81" s="79">
        <v>80601036</v>
      </c>
      <c r="H81" s="79" t="s">
        <v>11</v>
      </c>
      <c r="I81" s="69"/>
      <c r="J81" s="69"/>
      <c r="K81" s="129">
        <v>4448</v>
      </c>
      <c r="L81" s="130"/>
      <c r="M81" s="121">
        <f t="shared" ref="M81" si="34">K81*2</f>
        <v>8896</v>
      </c>
      <c r="N81" s="121">
        <f>P81*2</f>
        <v>2622.86</v>
      </c>
      <c r="O81" s="121">
        <f>Q81*2</f>
        <v>6273.14</v>
      </c>
      <c r="P81" s="112">
        <v>1311.43</v>
      </c>
      <c r="Q81" s="112">
        <v>3136.57</v>
      </c>
      <c r="R81" s="79">
        <v>3</v>
      </c>
      <c r="S81" s="56" t="s">
        <v>453</v>
      </c>
      <c r="T81" s="55" t="s">
        <v>454</v>
      </c>
      <c r="U81" s="56" t="s">
        <v>307</v>
      </c>
      <c r="V81" s="86" t="s">
        <v>310</v>
      </c>
      <c r="W81" s="87" t="s">
        <v>309</v>
      </c>
    </row>
    <row r="82" spans="1:23" ht="90" customHeight="1">
      <c r="A82" s="59"/>
      <c r="B82" s="78"/>
      <c r="C82" s="78"/>
      <c r="D82" s="78"/>
      <c r="E82" s="61"/>
      <c r="F82" s="61"/>
      <c r="G82" s="79"/>
      <c r="H82" s="79"/>
      <c r="I82" s="70"/>
      <c r="J82" s="73"/>
      <c r="K82" s="131"/>
      <c r="L82" s="132"/>
      <c r="M82" s="122"/>
      <c r="N82" s="123"/>
      <c r="O82" s="123"/>
      <c r="P82" s="113"/>
      <c r="Q82" s="113"/>
      <c r="R82" s="79"/>
      <c r="S82" s="56"/>
      <c r="T82" s="55"/>
      <c r="U82" s="56"/>
      <c r="V82" s="86"/>
      <c r="W82" s="87"/>
    </row>
    <row r="83" spans="1:23" ht="90" customHeight="1">
      <c r="A83" s="59" t="s">
        <v>156</v>
      </c>
      <c r="B83" s="78" t="s">
        <v>8</v>
      </c>
      <c r="C83" s="78" t="s">
        <v>53</v>
      </c>
      <c r="D83" s="78" t="s">
        <v>55</v>
      </c>
      <c r="E83" s="61" t="s">
        <v>356</v>
      </c>
      <c r="F83" s="61" t="s">
        <v>251</v>
      </c>
      <c r="G83" s="79">
        <v>855997</v>
      </c>
      <c r="H83" s="79" t="s">
        <v>11</v>
      </c>
      <c r="I83" s="69"/>
      <c r="J83" s="69"/>
      <c r="K83" s="129">
        <v>4474</v>
      </c>
      <c r="L83" s="130"/>
      <c r="M83" s="121">
        <f t="shared" ref="M83" si="35">K83*2</f>
        <v>8948</v>
      </c>
      <c r="N83" s="121">
        <f>P83*2</f>
        <v>2610.96</v>
      </c>
      <c r="O83" s="121">
        <f>Q83*2</f>
        <v>6337.04</v>
      </c>
      <c r="P83" s="112">
        <v>1305.48</v>
      </c>
      <c r="Q83" s="112">
        <v>3168.52</v>
      </c>
      <c r="R83" s="79">
        <v>3</v>
      </c>
      <c r="S83" s="56" t="s">
        <v>453</v>
      </c>
      <c r="T83" s="55" t="s">
        <v>454</v>
      </c>
      <c r="U83" s="56" t="s">
        <v>307</v>
      </c>
      <c r="V83" s="86" t="s">
        <v>310</v>
      </c>
      <c r="W83" s="87" t="s">
        <v>309</v>
      </c>
    </row>
    <row r="84" spans="1:23" ht="135" customHeight="1">
      <c r="A84" s="59"/>
      <c r="B84" s="78"/>
      <c r="C84" s="78"/>
      <c r="D84" s="78"/>
      <c r="E84" s="61"/>
      <c r="F84" s="61"/>
      <c r="G84" s="79"/>
      <c r="H84" s="79"/>
      <c r="I84" s="70"/>
      <c r="J84" s="73"/>
      <c r="K84" s="131"/>
      <c r="L84" s="132"/>
      <c r="M84" s="122"/>
      <c r="N84" s="123"/>
      <c r="O84" s="123"/>
      <c r="P84" s="113"/>
      <c r="Q84" s="113"/>
      <c r="R84" s="79"/>
      <c r="S84" s="56"/>
      <c r="T84" s="55"/>
      <c r="U84" s="56"/>
      <c r="V84" s="86"/>
      <c r="W84" s="87"/>
    </row>
    <row r="85" spans="1:23" ht="90" customHeight="1">
      <c r="A85" s="59" t="s">
        <v>157</v>
      </c>
      <c r="B85" s="78" t="s">
        <v>8</v>
      </c>
      <c r="C85" s="78" t="s">
        <v>53</v>
      </c>
      <c r="D85" s="78" t="s">
        <v>56</v>
      </c>
      <c r="E85" s="61" t="s">
        <v>357</v>
      </c>
      <c r="F85" s="61" t="s">
        <v>252</v>
      </c>
      <c r="G85" s="79">
        <v>856093</v>
      </c>
      <c r="H85" s="79" t="s">
        <v>11</v>
      </c>
      <c r="I85" s="69"/>
      <c r="J85" s="69"/>
      <c r="K85" s="129">
        <v>2704</v>
      </c>
      <c r="L85" s="130"/>
      <c r="M85" s="121">
        <f t="shared" ref="M85" si="36">K85*2</f>
        <v>5408</v>
      </c>
      <c r="N85" s="121">
        <f>P85*2</f>
        <v>1677.2</v>
      </c>
      <c r="O85" s="121">
        <f>Q85*2</f>
        <v>3730.8</v>
      </c>
      <c r="P85" s="112">
        <v>838.6</v>
      </c>
      <c r="Q85" s="112">
        <v>1865.4</v>
      </c>
      <c r="R85" s="79">
        <v>3</v>
      </c>
      <c r="S85" s="56" t="s">
        <v>453</v>
      </c>
      <c r="T85" s="55" t="s">
        <v>454</v>
      </c>
      <c r="U85" s="56" t="s">
        <v>307</v>
      </c>
      <c r="V85" s="86" t="s">
        <v>310</v>
      </c>
      <c r="W85" s="87" t="s">
        <v>309</v>
      </c>
    </row>
    <row r="86" spans="1:23" ht="90" customHeight="1">
      <c r="A86" s="59"/>
      <c r="B86" s="78"/>
      <c r="C86" s="78"/>
      <c r="D86" s="78"/>
      <c r="E86" s="61"/>
      <c r="F86" s="61"/>
      <c r="G86" s="79"/>
      <c r="H86" s="79"/>
      <c r="I86" s="70"/>
      <c r="J86" s="73"/>
      <c r="K86" s="131"/>
      <c r="L86" s="132"/>
      <c r="M86" s="122"/>
      <c r="N86" s="123"/>
      <c r="O86" s="123"/>
      <c r="P86" s="113"/>
      <c r="Q86" s="113"/>
      <c r="R86" s="79"/>
      <c r="S86" s="56"/>
      <c r="T86" s="55"/>
      <c r="U86" s="56"/>
      <c r="V86" s="86"/>
      <c r="W86" s="87"/>
    </row>
    <row r="87" spans="1:23" ht="90" customHeight="1">
      <c r="A87" s="59" t="s">
        <v>158</v>
      </c>
      <c r="B87" s="78" t="s">
        <v>8</v>
      </c>
      <c r="C87" s="78" t="s">
        <v>53</v>
      </c>
      <c r="D87" s="78" t="s">
        <v>57</v>
      </c>
      <c r="E87" s="61" t="s">
        <v>358</v>
      </c>
      <c r="F87" s="61" t="s">
        <v>249</v>
      </c>
      <c r="G87" s="79">
        <v>838333</v>
      </c>
      <c r="H87" s="79" t="s">
        <v>11</v>
      </c>
      <c r="I87" s="69"/>
      <c r="J87" s="69"/>
      <c r="K87" s="129">
        <v>5174</v>
      </c>
      <c r="L87" s="130"/>
      <c r="M87" s="121">
        <f t="shared" ref="M87" si="37">K87*2</f>
        <v>10348</v>
      </c>
      <c r="N87" s="121">
        <f>P87*2</f>
        <v>2157.04</v>
      </c>
      <c r="O87" s="121">
        <f>Q87*2</f>
        <v>8190.96</v>
      </c>
      <c r="P87" s="112">
        <v>1078.52</v>
      </c>
      <c r="Q87" s="112">
        <v>4095.48</v>
      </c>
      <c r="R87" s="79">
        <v>3</v>
      </c>
      <c r="S87" s="56" t="s">
        <v>453</v>
      </c>
      <c r="T87" s="55" t="s">
        <v>454</v>
      </c>
      <c r="U87" s="56" t="s">
        <v>307</v>
      </c>
      <c r="V87" s="86" t="s">
        <v>310</v>
      </c>
      <c r="W87" s="87" t="s">
        <v>309</v>
      </c>
    </row>
    <row r="88" spans="1:23" ht="90" customHeight="1">
      <c r="A88" s="59"/>
      <c r="B88" s="78"/>
      <c r="C88" s="78"/>
      <c r="D88" s="78"/>
      <c r="E88" s="61"/>
      <c r="F88" s="61"/>
      <c r="G88" s="79"/>
      <c r="H88" s="79"/>
      <c r="I88" s="70"/>
      <c r="J88" s="73"/>
      <c r="K88" s="131"/>
      <c r="L88" s="132"/>
      <c r="M88" s="122"/>
      <c r="N88" s="123"/>
      <c r="O88" s="123"/>
      <c r="P88" s="113"/>
      <c r="Q88" s="113"/>
      <c r="R88" s="79"/>
      <c r="S88" s="56"/>
      <c r="T88" s="55"/>
      <c r="U88" s="56"/>
      <c r="V88" s="86"/>
      <c r="W88" s="87"/>
    </row>
    <row r="89" spans="1:23" ht="90" customHeight="1">
      <c r="A89" s="59" t="s">
        <v>159</v>
      </c>
      <c r="B89" s="78" t="s">
        <v>8</v>
      </c>
      <c r="C89" s="78" t="s">
        <v>9</v>
      </c>
      <c r="D89" s="78" t="s">
        <v>58</v>
      </c>
      <c r="E89" s="61" t="s">
        <v>359</v>
      </c>
      <c r="F89" s="61" t="s">
        <v>268</v>
      </c>
      <c r="G89" s="79">
        <v>80600906</v>
      </c>
      <c r="H89" s="79" t="s">
        <v>11</v>
      </c>
      <c r="I89" s="69"/>
      <c r="J89" s="69"/>
      <c r="K89" s="129">
        <v>1057</v>
      </c>
      <c r="L89" s="130"/>
      <c r="M89" s="121">
        <f t="shared" ref="M89" si="38">K89*2</f>
        <v>2114</v>
      </c>
      <c r="N89" s="121">
        <f>P89*2</f>
        <v>706.24</v>
      </c>
      <c r="O89" s="121">
        <f>Q89*2</f>
        <v>1407.76</v>
      </c>
      <c r="P89" s="112">
        <v>353.12</v>
      </c>
      <c r="Q89" s="112">
        <v>703.88</v>
      </c>
      <c r="R89" s="79">
        <v>3</v>
      </c>
      <c r="S89" s="56" t="s">
        <v>453</v>
      </c>
      <c r="T89" s="55" t="s">
        <v>454</v>
      </c>
      <c r="U89" s="56" t="s">
        <v>307</v>
      </c>
      <c r="V89" s="86" t="s">
        <v>310</v>
      </c>
      <c r="W89" s="87" t="s">
        <v>309</v>
      </c>
    </row>
    <row r="90" spans="1:23" ht="90" customHeight="1">
      <c r="A90" s="59"/>
      <c r="B90" s="78"/>
      <c r="C90" s="78"/>
      <c r="D90" s="78"/>
      <c r="E90" s="61"/>
      <c r="F90" s="61"/>
      <c r="G90" s="79"/>
      <c r="H90" s="79"/>
      <c r="I90" s="70"/>
      <c r="J90" s="73"/>
      <c r="K90" s="131"/>
      <c r="L90" s="132"/>
      <c r="M90" s="122"/>
      <c r="N90" s="123"/>
      <c r="O90" s="123"/>
      <c r="P90" s="113"/>
      <c r="Q90" s="113"/>
      <c r="R90" s="79"/>
      <c r="S90" s="56"/>
      <c r="T90" s="55"/>
      <c r="U90" s="56"/>
      <c r="V90" s="86"/>
      <c r="W90" s="87"/>
    </row>
    <row r="91" spans="1:23" ht="90" customHeight="1">
      <c r="A91" s="59" t="s">
        <v>160</v>
      </c>
      <c r="B91" s="78" t="s">
        <v>8</v>
      </c>
      <c r="C91" s="78" t="s">
        <v>59</v>
      </c>
      <c r="D91" s="78" t="s">
        <v>59</v>
      </c>
      <c r="E91" s="61" t="s">
        <v>360</v>
      </c>
      <c r="F91" s="61" t="s">
        <v>279</v>
      </c>
      <c r="G91" s="79">
        <v>10534017</v>
      </c>
      <c r="H91" s="79" t="s">
        <v>11</v>
      </c>
      <c r="I91" s="69"/>
      <c r="J91" s="69"/>
      <c r="K91" s="129">
        <v>1662</v>
      </c>
      <c r="L91" s="130"/>
      <c r="M91" s="121">
        <f>K91*2</f>
        <v>3324</v>
      </c>
      <c r="N91" s="121">
        <f>P91*2</f>
        <v>812.12</v>
      </c>
      <c r="O91" s="121">
        <f>Q91*2</f>
        <v>2511.88</v>
      </c>
      <c r="P91" s="112">
        <v>406.06</v>
      </c>
      <c r="Q91" s="112">
        <v>1255.94</v>
      </c>
      <c r="R91" s="79">
        <v>2</v>
      </c>
      <c r="S91" s="56" t="s">
        <v>453</v>
      </c>
      <c r="T91" s="55" t="s">
        <v>454</v>
      </c>
      <c r="U91" s="56" t="s">
        <v>307</v>
      </c>
      <c r="V91" s="86" t="s">
        <v>310</v>
      </c>
      <c r="W91" s="87" t="s">
        <v>309</v>
      </c>
    </row>
    <row r="92" spans="1:23" ht="90" customHeight="1">
      <c r="A92" s="59"/>
      <c r="B92" s="78"/>
      <c r="C92" s="78"/>
      <c r="D92" s="78"/>
      <c r="E92" s="61"/>
      <c r="F92" s="61"/>
      <c r="G92" s="79"/>
      <c r="H92" s="79"/>
      <c r="I92" s="70"/>
      <c r="J92" s="73"/>
      <c r="K92" s="131"/>
      <c r="L92" s="132"/>
      <c r="M92" s="122"/>
      <c r="N92" s="123"/>
      <c r="O92" s="123"/>
      <c r="P92" s="113"/>
      <c r="Q92" s="113"/>
      <c r="R92" s="79"/>
      <c r="S92" s="56"/>
      <c r="T92" s="55"/>
      <c r="U92" s="56"/>
      <c r="V92" s="86"/>
      <c r="W92" s="87"/>
    </row>
    <row r="93" spans="1:23" ht="90" customHeight="1">
      <c r="A93" s="59" t="s">
        <v>161</v>
      </c>
      <c r="B93" s="78" t="s">
        <v>8</v>
      </c>
      <c r="C93" s="78" t="s">
        <v>28</v>
      </c>
      <c r="D93" s="78" t="s">
        <v>59</v>
      </c>
      <c r="E93" s="61" t="s">
        <v>361</v>
      </c>
      <c r="F93" s="61" t="s">
        <v>281</v>
      </c>
      <c r="G93" s="79">
        <v>30932155</v>
      </c>
      <c r="H93" s="79" t="s">
        <v>11</v>
      </c>
      <c r="I93" s="69"/>
      <c r="J93" s="69"/>
      <c r="K93" s="129">
        <v>579</v>
      </c>
      <c r="L93" s="130"/>
      <c r="M93" s="121">
        <f t="shared" ref="M93" si="39">K93*2</f>
        <v>1158</v>
      </c>
      <c r="N93" s="121">
        <f>P93*2</f>
        <v>379.96</v>
      </c>
      <c r="O93" s="121">
        <f>Q93*2</f>
        <v>778.04</v>
      </c>
      <c r="P93" s="112">
        <v>189.98</v>
      </c>
      <c r="Q93" s="112">
        <v>389.02</v>
      </c>
      <c r="R93" s="79">
        <v>0.2</v>
      </c>
      <c r="S93" s="56" t="s">
        <v>453</v>
      </c>
      <c r="T93" s="55" t="s">
        <v>454</v>
      </c>
      <c r="U93" s="56" t="s">
        <v>307</v>
      </c>
      <c r="V93" s="86" t="s">
        <v>310</v>
      </c>
      <c r="W93" s="87" t="s">
        <v>309</v>
      </c>
    </row>
    <row r="94" spans="1:23" ht="90" customHeight="1">
      <c r="A94" s="59"/>
      <c r="B94" s="78"/>
      <c r="C94" s="78"/>
      <c r="D94" s="78"/>
      <c r="E94" s="61"/>
      <c r="F94" s="61"/>
      <c r="G94" s="79"/>
      <c r="H94" s="79"/>
      <c r="I94" s="70"/>
      <c r="J94" s="73"/>
      <c r="K94" s="131"/>
      <c r="L94" s="132"/>
      <c r="M94" s="122"/>
      <c r="N94" s="123"/>
      <c r="O94" s="123"/>
      <c r="P94" s="113"/>
      <c r="Q94" s="113"/>
      <c r="R94" s="79"/>
      <c r="S94" s="56"/>
      <c r="T94" s="55"/>
      <c r="U94" s="56"/>
      <c r="V94" s="86"/>
      <c r="W94" s="87"/>
    </row>
    <row r="95" spans="1:23" ht="90" customHeight="1">
      <c r="A95" s="59" t="s">
        <v>162</v>
      </c>
      <c r="B95" s="78" t="s">
        <v>8</v>
      </c>
      <c r="C95" s="78" t="s">
        <v>59</v>
      </c>
      <c r="D95" s="78" t="s">
        <v>60</v>
      </c>
      <c r="E95" s="61" t="s">
        <v>362</v>
      </c>
      <c r="F95" s="61" t="s">
        <v>234</v>
      </c>
      <c r="G95" s="79">
        <v>80601011</v>
      </c>
      <c r="H95" s="79" t="s">
        <v>11</v>
      </c>
      <c r="I95" s="69"/>
      <c r="J95" s="69"/>
      <c r="K95" s="129">
        <v>2131</v>
      </c>
      <c r="L95" s="130"/>
      <c r="M95" s="121">
        <f t="shared" ref="M95" si="40">K95*2</f>
        <v>4262</v>
      </c>
      <c r="N95" s="121">
        <f>P95*2</f>
        <v>1423.3</v>
      </c>
      <c r="O95" s="121">
        <f>Q95*2</f>
        <v>2838.7</v>
      </c>
      <c r="P95" s="112">
        <v>711.65</v>
      </c>
      <c r="Q95" s="112">
        <v>1419.35</v>
      </c>
      <c r="R95" s="79">
        <v>3</v>
      </c>
      <c r="S95" s="56" t="s">
        <v>453</v>
      </c>
      <c r="T95" s="55" t="s">
        <v>454</v>
      </c>
      <c r="U95" s="56" t="s">
        <v>307</v>
      </c>
      <c r="V95" s="86" t="s">
        <v>310</v>
      </c>
      <c r="W95" s="87" t="s">
        <v>309</v>
      </c>
    </row>
    <row r="96" spans="1:23" ht="90" customHeight="1">
      <c r="A96" s="59"/>
      <c r="B96" s="78"/>
      <c r="C96" s="78"/>
      <c r="D96" s="78"/>
      <c r="E96" s="61"/>
      <c r="F96" s="61"/>
      <c r="G96" s="79"/>
      <c r="H96" s="79"/>
      <c r="I96" s="70"/>
      <c r="J96" s="73"/>
      <c r="K96" s="131"/>
      <c r="L96" s="132"/>
      <c r="M96" s="122"/>
      <c r="N96" s="123"/>
      <c r="O96" s="123"/>
      <c r="P96" s="113"/>
      <c r="Q96" s="113"/>
      <c r="R96" s="79"/>
      <c r="S96" s="56"/>
      <c r="T96" s="55"/>
      <c r="U96" s="56"/>
      <c r="V96" s="86"/>
      <c r="W96" s="87"/>
    </row>
    <row r="97" spans="1:23" ht="90" customHeight="1">
      <c r="A97" s="59" t="s">
        <v>163</v>
      </c>
      <c r="B97" s="78" t="s">
        <v>8</v>
      </c>
      <c r="C97" s="78" t="s">
        <v>59</v>
      </c>
      <c r="D97" s="78" t="s">
        <v>61</v>
      </c>
      <c r="E97" s="61" t="s">
        <v>363</v>
      </c>
      <c r="F97" s="61" t="s">
        <v>235</v>
      </c>
      <c r="G97" s="79">
        <v>80601111</v>
      </c>
      <c r="H97" s="79" t="s">
        <v>11</v>
      </c>
      <c r="I97" s="69"/>
      <c r="J97" s="69"/>
      <c r="K97" s="129">
        <v>1780</v>
      </c>
      <c r="L97" s="130"/>
      <c r="M97" s="121">
        <f t="shared" ref="M97" si="41">K97*2</f>
        <v>3560</v>
      </c>
      <c r="N97" s="121">
        <f>P97*2</f>
        <v>1260.92</v>
      </c>
      <c r="O97" s="121">
        <f>Q97*2</f>
        <v>2299.08</v>
      </c>
      <c r="P97" s="112">
        <v>630.46</v>
      </c>
      <c r="Q97" s="112">
        <v>1149.54</v>
      </c>
      <c r="R97" s="79">
        <v>3</v>
      </c>
      <c r="S97" s="56" t="s">
        <v>453</v>
      </c>
      <c r="T97" s="55" t="s">
        <v>454</v>
      </c>
      <c r="U97" s="56" t="s">
        <v>307</v>
      </c>
      <c r="V97" s="86" t="s">
        <v>310</v>
      </c>
      <c r="W97" s="87" t="s">
        <v>309</v>
      </c>
    </row>
    <row r="98" spans="1:23" ht="90" customHeight="1">
      <c r="A98" s="59"/>
      <c r="B98" s="78"/>
      <c r="C98" s="78"/>
      <c r="D98" s="78"/>
      <c r="E98" s="61"/>
      <c r="F98" s="61"/>
      <c r="G98" s="79"/>
      <c r="H98" s="79"/>
      <c r="I98" s="70"/>
      <c r="J98" s="73"/>
      <c r="K98" s="131"/>
      <c r="L98" s="132"/>
      <c r="M98" s="122"/>
      <c r="N98" s="123"/>
      <c r="O98" s="123"/>
      <c r="P98" s="113"/>
      <c r="Q98" s="113"/>
      <c r="R98" s="79"/>
      <c r="S98" s="56"/>
      <c r="T98" s="55"/>
      <c r="U98" s="56"/>
      <c r="V98" s="86"/>
      <c r="W98" s="87"/>
    </row>
    <row r="99" spans="1:23" ht="90" customHeight="1">
      <c r="A99" s="59" t="s">
        <v>164</v>
      </c>
      <c r="B99" s="78" t="s">
        <v>8</v>
      </c>
      <c r="C99" s="78" t="s">
        <v>59</v>
      </c>
      <c r="D99" s="78" t="s">
        <v>62</v>
      </c>
      <c r="E99" s="61" t="s">
        <v>364</v>
      </c>
      <c r="F99" s="61" t="s">
        <v>236</v>
      </c>
      <c r="G99" s="79">
        <v>91238832</v>
      </c>
      <c r="H99" s="79" t="s">
        <v>11</v>
      </c>
      <c r="I99" s="69"/>
      <c r="J99" s="69"/>
      <c r="K99" s="129">
        <v>1412</v>
      </c>
      <c r="L99" s="130"/>
      <c r="M99" s="121">
        <f t="shared" ref="M99" si="42">K99*2</f>
        <v>2824</v>
      </c>
      <c r="N99" s="121">
        <f>P99*2</f>
        <v>683.46</v>
      </c>
      <c r="O99" s="121">
        <f>Q99*2</f>
        <v>2140.54</v>
      </c>
      <c r="P99" s="112">
        <v>341.73</v>
      </c>
      <c r="Q99" s="112">
        <v>1070.27</v>
      </c>
      <c r="R99" s="79">
        <v>7</v>
      </c>
      <c r="S99" s="56" t="s">
        <v>453</v>
      </c>
      <c r="T99" s="55" t="s">
        <v>454</v>
      </c>
      <c r="U99" s="56" t="s">
        <v>307</v>
      </c>
      <c r="V99" s="86" t="s">
        <v>310</v>
      </c>
      <c r="W99" s="87" t="s">
        <v>309</v>
      </c>
    </row>
    <row r="100" spans="1:23" ht="90" customHeight="1">
      <c r="A100" s="59"/>
      <c r="B100" s="78"/>
      <c r="C100" s="78"/>
      <c r="D100" s="78"/>
      <c r="E100" s="61"/>
      <c r="F100" s="61"/>
      <c r="G100" s="79"/>
      <c r="H100" s="79"/>
      <c r="I100" s="70"/>
      <c r="J100" s="73"/>
      <c r="K100" s="131"/>
      <c r="L100" s="132"/>
      <c r="M100" s="122"/>
      <c r="N100" s="123"/>
      <c r="O100" s="123"/>
      <c r="P100" s="113"/>
      <c r="Q100" s="113"/>
      <c r="R100" s="79"/>
      <c r="S100" s="56"/>
      <c r="T100" s="55"/>
      <c r="U100" s="56"/>
      <c r="V100" s="86"/>
      <c r="W100" s="87"/>
    </row>
    <row r="101" spans="1:23" ht="90" customHeight="1">
      <c r="A101" s="59" t="s">
        <v>165</v>
      </c>
      <c r="B101" s="78" t="s">
        <v>8</v>
      </c>
      <c r="C101" s="78" t="s">
        <v>63</v>
      </c>
      <c r="D101" s="78" t="s">
        <v>63</v>
      </c>
      <c r="E101" s="61" t="s">
        <v>365</v>
      </c>
      <c r="F101" s="61" t="s">
        <v>256</v>
      </c>
      <c r="G101" s="79">
        <v>13874606</v>
      </c>
      <c r="H101" s="79" t="s">
        <v>11</v>
      </c>
      <c r="I101" s="69"/>
      <c r="J101" s="69"/>
      <c r="K101" s="129">
        <v>3117</v>
      </c>
      <c r="L101" s="130"/>
      <c r="M101" s="121">
        <f t="shared" ref="M101" si="43">K101*2</f>
        <v>6234</v>
      </c>
      <c r="N101" s="121">
        <f>P101*2</f>
        <v>1975.36</v>
      </c>
      <c r="O101" s="121">
        <f>Q101*2</f>
        <v>4258.6400000000003</v>
      </c>
      <c r="P101" s="112">
        <v>987.68</v>
      </c>
      <c r="Q101" s="112">
        <v>2129.3200000000002</v>
      </c>
      <c r="R101" s="79">
        <v>7</v>
      </c>
      <c r="S101" s="56" t="s">
        <v>453</v>
      </c>
      <c r="T101" s="55" t="s">
        <v>454</v>
      </c>
      <c r="U101" s="56" t="s">
        <v>307</v>
      </c>
      <c r="V101" s="86" t="s">
        <v>310</v>
      </c>
      <c r="W101" s="87" t="s">
        <v>309</v>
      </c>
    </row>
    <row r="102" spans="1:23" ht="90" customHeight="1">
      <c r="A102" s="59"/>
      <c r="B102" s="78"/>
      <c r="C102" s="78"/>
      <c r="D102" s="78"/>
      <c r="E102" s="61"/>
      <c r="F102" s="61"/>
      <c r="G102" s="79"/>
      <c r="H102" s="79"/>
      <c r="I102" s="70"/>
      <c r="J102" s="73"/>
      <c r="K102" s="131"/>
      <c r="L102" s="132"/>
      <c r="M102" s="122"/>
      <c r="N102" s="123"/>
      <c r="O102" s="123"/>
      <c r="P102" s="113"/>
      <c r="Q102" s="113"/>
      <c r="R102" s="79"/>
      <c r="S102" s="56"/>
      <c r="T102" s="55"/>
      <c r="U102" s="56"/>
      <c r="V102" s="86"/>
      <c r="W102" s="87"/>
    </row>
    <row r="103" spans="1:23" ht="90" customHeight="1">
      <c r="A103" s="59" t="s">
        <v>166</v>
      </c>
      <c r="B103" s="78" t="s">
        <v>8</v>
      </c>
      <c r="C103" s="78" t="s">
        <v>64</v>
      </c>
      <c r="D103" s="78" t="s">
        <v>64</v>
      </c>
      <c r="E103" s="61" t="s">
        <v>366</v>
      </c>
      <c r="F103" s="61" t="s">
        <v>257</v>
      </c>
      <c r="G103" s="79">
        <v>897184</v>
      </c>
      <c r="H103" s="79" t="s">
        <v>11</v>
      </c>
      <c r="I103" s="69"/>
      <c r="J103" s="69"/>
      <c r="K103" s="129">
        <v>3222</v>
      </c>
      <c r="L103" s="130"/>
      <c r="M103" s="121">
        <f t="shared" ref="M103" si="44">K103*2</f>
        <v>6444</v>
      </c>
      <c r="N103" s="121">
        <f>P103*2</f>
        <v>2007.46</v>
      </c>
      <c r="O103" s="121">
        <f>Q103*2</f>
        <v>4436.54</v>
      </c>
      <c r="P103" s="112">
        <v>1003.73</v>
      </c>
      <c r="Q103" s="112">
        <v>2218.27</v>
      </c>
      <c r="R103" s="79">
        <v>3</v>
      </c>
      <c r="S103" s="56" t="s">
        <v>453</v>
      </c>
      <c r="T103" s="55" t="s">
        <v>454</v>
      </c>
      <c r="U103" s="56" t="s">
        <v>307</v>
      </c>
      <c r="V103" s="86" t="s">
        <v>310</v>
      </c>
      <c r="W103" s="87" t="s">
        <v>309</v>
      </c>
    </row>
    <row r="104" spans="1:23" ht="90" customHeight="1">
      <c r="A104" s="59"/>
      <c r="B104" s="78"/>
      <c r="C104" s="78"/>
      <c r="D104" s="78"/>
      <c r="E104" s="61"/>
      <c r="F104" s="61"/>
      <c r="G104" s="79"/>
      <c r="H104" s="79"/>
      <c r="I104" s="70"/>
      <c r="J104" s="73"/>
      <c r="K104" s="131"/>
      <c r="L104" s="132"/>
      <c r="M104" s="122"/>
      <c r="N104" s="123"/>
      <c r="O104" s="123"/>
      <c r="P104" s="113"/>
      <c r="Q104" s="113"/>
      <c r="R104" s="79"/>
      <c r="S104" s="56"/>
      <c r="T104" s="55"/>
      <c r="U104" s="56"/>
      <c r="V104" s="86"/>
      <c r="W104" s="87"/>
    </row>
    <row r="105" spans="1:23" ht="90" customHeight="1">
      <c r="A105" s="59" t="s">
        <v>167</v>
      </c>
      <c r="B105" s="78" t="s">
        <v>8</v>
      </c>
      <c r="C105" s="78" t="s">
        <v>65</v>
      </c>
      <c r="D105" s="78" t="s">
        <v>66</v>
      </c>
      <c r="E105" s="61" t="s">
        <v>367</v>
      </c>
      <c r="F105" s="61" t="s">
        <v>259</v>
      </c>
      <c r="G105" s="79">
        <v>50064873</v>
      </c>
      <c r="H105" s="79" t="s">
        <v>11</v>
      </c>
      <c r="I105" s="69"/>
      <c r="J105" s="69"/>
      <c r="K105" s="129">
        <v>4604</v>
      </c>
      <c r="L105" s="130"/>
      <c r="M105" s="121">
        <f t="shared" ref="M105" si="45">K105*2</f>
        <v>9208</v>
      </c>
      <c r="N105" s="121">
        <f>P105*2</f>
        <v>2964.18</v>
      </c>
      <c r="O105" s="121">
        <f>Q105*2</f>
        <v>6243.82</v>
      </c>
      <c r="P105" s="112">
        <v>1482.09</v>
      </c>
      <c r="Q105" s="112">
        <v>3121.91</v>
      </c>
      <c r="R105" s="79">
        <v>7</v>
      </c>
      <c r="S105" s="56" t="s">
        <v>453</v>
      </c>
      <c r="T105" s="55" t="s">
        <v>454</v>
      </c>
      <c r="U105" s="56" t="s">
        <v>307</v>
      </c>
      <c r="V105" s="86" t="s">
        <v>310</v>
      </c>
      <c r="W105" s="87" t="s">
        <v>309</v>
      </c>
    </row>
    <row r="106" spans="1:23" ht="90" customHeight="1">
      <c r="A106" s="59"/>
      <c r="B106" s="78"/>
      <c r="C106" s="78"/>
      <c r="D106" s="78"/>
      <c r="E106" s="61"/>
      <c r="F106" s="61"/>
      <c r="G106" s="79"/>
      <c r="H106" s="79"/>
      <c r="I106" s="70"/>
      <c r="J106" s="73"/>
      <c r="K106" s="131"/>
      <c r="L106" s="132"/>
      <c r="M106" s="122"/>
      <c r="N106" s="123"/>
      <c r="O106" s="123"/>
      <c r="P106" s="113"/>
      <c r="Q106" s="113"/>
      <c r="R106" s="79"/>
      <c r="S106" s="56"/>
      <c r="T106" s="55"/>
      <c r="U106" s="56"/>
      <c r="V106" s="86"/>
      <c r="W106" s="87"/>
    </row>
    <row r="107" spans="1:23" ht="90" customHeight="1">
      <c r="A107" s="59" t="s">
        <v>168</v>
      </c>
      <c r="B107" s="78" t="s">
        <v>8</v>
      </c>
      <c r="C107" s="78" t="s">
        <v>65</v>
      </c>
      <c r="D107" s="78" t="s">
        <v>67</v>
      </c>
      <c r="E107" s="61" t="s">
        <v>368</v>
      </c>
      <c r="F107" s="61" t="s">
        <v>275</v>
      </c>
      <c r="G107" s="79">
        <v>50064872</v>
      </c>
      <c r="H107" s="79" t="s">
        <v>11</v>
      </c>
      <c r="I107" s="69"/>
      <c r="J107" s="69"/>
      <c r="K107" s="129">
        <v>1338</v>
      </c>
      <c r="L107" s="130"/>
      <c r="M107" s="121">
        <f t="shared" ref="M107" si="46">K107*2</f>
        <v>2676</v>
      </c>
      <c r="N107" s="121">
        <f>P107*2</f>
        <v>589.08000000000004</v>
      </c>
      <c r="O107" s="121">
        <f>Q107*2</f>
        <v>2086.92</v>
      </c>
      <c r="P107" s="112">
        <v>294.54000000000002</v>
      </c>
      <c r="Q107" s="112">
        <v>1043.46</v>
      </c>
      <c r="R107" s="79">
        <v>7</v>
      </c>
      <c r="S107" s="56" t="s">
        <v>453</v>
      </c>
      <c r="T107" s="55" t="s">
        <v>454</v>
      </c>
      <c r="U107" s="56" t="s">
        <v>307</v>
      </c>
      <c r="V107" s="86" t="s">
        <v>310</v>
      </c>
      <c r="W107" s="87" t="s">
        <v>309</v>
      </c>
    </row>
    <row r="108" spans="1:23" ht="90" customHeight="1">
      <c r="A108" s="59"/>
      <c r="B108" s="78"/>
      <c r="C108" s="78"/>
      <c r="D108" s="78"/>
      <c r="E108" s="61"/>
      <c r="F108" s="61"/>
      <c r="G108" s="79"/>
      <c r="H108" s="79"/>
      <c r="I108" s="70"/>
      <c r="J108" s="73"/>
      <c r="K108" s="131"/>
      <c r="L108" s="132"/>
      <c r="M108" s="122"/>
      <c r="N108" s="123"/>
      <c r="O108" s="123"/>
      <c r="P108" s="113"/>
      <c r="Q108" s="113"/>
      <c r="R108" s="79"/>
      <c r="S108" s="56"/>
      <c r="T108" s="55"/>
      <c r="U108" s="56"/>
      <c r="V108" s="86"/>
      <c r="W108" s="87"/>
    </row>
    <row r="109" spans="1:23" ht="90" customHeight="1">
      <c r="A109" s="59" t="s">
        <v>169</v>
      </c>
      <c r="B109" s="78" t="s">
        <v>8</v>
      </c>
      <c r="C109" s="78" t="s">
        <v>65</v>
      </c>
      <c r="D109" s="78" t="s">
        <v>68</v>
      </c>
      <c r="E109" s="61" t="s">
        <v>369</v>
      </c>
      <c r="F109" s="61" t="s">
        <v>274</v>
      </c>
      <c r="G109" s="79">
        <v>12345672</v>
      </c>
      <c r="H109" s="79" t="s">
        <v>11</v>
      </c>
      <c r="I109" s="69"/>
      <c r="J109" s="69"/>
      <c r="K109" s="129">
        <v>774</v>
      </c>
      <c r="L109" s="130"/>
      <c r="M109" s="121">
        <f>K109*2</f>
        <v>1548</v>
      </c>
      <c r="N109" s="121">
        <f>P109*2</f>
        <v>520.70000000000005</v>
      </c>
      <c r="O109" s="121">
        <f>Q109*2</f>
        <v>1027.3</v>
      </c>
      <c r="P109" s="112">
        <v>260.35000000000002</v>
      </c>
      <c r="Q109" s="112">
        <v>513.65</v>
      </c>
      <c r="R109" s="79">
        <v>7</v>
      </c>
      <c r="S109" s="56" t="s">
        <v>453</v>
      </c>
      <c r="T109" s="55" t="s">
        <v>454</v>
      </c>
      <c r="U109" s="56" t="s">
        <v>307</v>
      </c>
      <c r="V109" s="86" t="s">
        <v>310</v>
      </c>
      <c r="W109" s="87" t="s">
        <v>309</v>
      </c>
    </row>
    <row r="110" spans="1:23" ht="90" customHeight="1">
      <c r="A110" s="59"/>
      <c r="B110" s="78"/>
      <c r="C110" s="78"/>
      <c r="D110" s="78"/>
      <c r="E110" s="61"/>
      <c r="F110" s="61"/>
      <c r="G110" s="79"/>
      <c r="H110" s="79"/>
      <c r="I110" s="70"/>
      <c r="J110" s="73"/>
      <c r="K110" s="131"/>
      <c r="L110" s="132"/>
      <c r="M110" s="122"/>
      <c r="N110" s="123"/>
      <c r="O110" s="123"/>
      <c r="P110" s="113"/>
      <c r="Q110" s="113"/>
      <c r="R110" s="79"/>
      <c r="S110" s="56"/>
      <c r="T110" s="55"/>
      <c r="U110" s="56"/>
      <c r="V110" s="86"/>
      <c r="W110" s="87"/>
    </row>
    <row r="111" spans="1:23" ht="90" customHeight="1">
      <c r="A111" s="59" t="s">
        <v>170</v>
      </c>
      <c r="B111" s="78" t="s">
        <v>8</v>
      </c>
      <c r="C111" s="78" t="s">
        <v>69</v>
      </c>
      <c r="D111" s="78" t="s">
        <v>70</v>
      </c>
      <c r="E111" s="61" t="s">
        <v>370</v>
      </c>
      <c r="F111" s="61" t="s">
        <v>269</v>
      </c>
      <c r="G111" s="79">
        <v>835341</v>
      </c>
      <c r="H111" s="79" t="s">
        <v>11</v>
      </c>
      <c r="I111" s="69"/>
      <c r="J111" s="69"/>
      <c r="K111" s="129">
        <v>1068</v>
      </c>
      <c r="L111" s="130"/>
      <c r="M111" s="121">
        <f t="shared" ref="M111" si="47">K111*2</f>
        <v>2136</v>
      </c>
      <c r="N111" s="121">
        <f>P111*2</f>
        <v>443.04</v>
      </c>
      <c r="O111" s="121">
        <f>Q111*2</f>
        <v>1692.96</v>
      </c>
      <c r="P111" s="112">
        <v>221.52</v>
      </c>
      <c r="Q111" s="112">
        <v>846.48</v>
      </c>
      <c r="R111" s="79">
        <v>3</v>
      </c>
      <c r="S111" s="56" t="s">
        <v>453</v>
      </c>
      <c r="T111" s="55" t="s">
        <v>454</v>
      </c>
      <c r="U111" s="56" t="s">
        <v>307</v>
      </c>
      <c r="V111" s="86" t="s">
        <v>310</v>
      </c>
      <c r="W111" s="87" t="s">
        <v>309</v>
      </c>
    </row>
    <row r="112" spans="1:23" ht="90" customHeight="1">
      <c r="A112" s="59"/>
      <c r="B112" s="78"/>
      <c r="C112" s="78"/>
      <c r="D112" s="78"/>
      <c r="E112" s="61"/>
      <c r="F112" s="61"/>
      <c r="G112" s="79"/>
      <c r="H112" s="79"/>
      <c r="I112" s="70"/>
      <c r="J112" s="73"/>
      <c r="K112" s="131"/>
      <c r="L112" s="132"/>
      <c r="M112" s="122"/>
      <c r="N112" s="123"/>
      <c r="O112" s="123"/>
      <c r="P112" s="113"/>
      <c r="Q112" s="113"/>
      <c r="R112" s="79"/>
      <c r="S112" s="56"/>
      <c r="T112" s="55"/>
      <c r="U112" s="56"/>
      <c r="V112" s="86"/>
      <c r="W112" s="87"/>
    </row>
    <row r="113" spans="1:23" ht="90" customHeight="1">
      <c r="A113" s="59" t="s">
        <v>171</v>
      </c>
      <c r="B113" s="78" t="s">
        <v>8</v>
      </c>
      <c r="C113" s="78" t="s">
        <v>69</v>
      </c>
      <c r="D113" s="78" t="s">
        <v>71</v>
      </c>
      <c r="E113" s="61" t="s">
        <v>371</v>
      </c>
      <c r="F113" s="61" t="s">
        <v>254</v>
      </c>
      <c r="G113" s="79">
        <v>720175</v>
      </c>
      <c r="H113" s="79" t="s">
        <v>11</v>
      </c>
      <c r="I113" s="69"/>
      <c r="J113" s="69"/>
      <c r="K113" s="129">
        <v>1821</v>
      </c>
      <c r="L113" s="130"/>
      <c r="M113" s="121">
        <f t="shared" ref="M113" si="48">K113*2</f>
        <v>3642</v>
      </c>
      <c r="N113" s="121">
        <f>P113*2</f>
        <v>1140.08</v>
      </c>
      <c r="O113" s="121">
        <f>Q113*2</f>
        <v>2501.92</v>
      </c>
      <c r="P113" s="112">
        <v>570.04</v>
      </c>
      <c r="Q113" s="112">
        <v>1250.96</v>
      </c>
      <c r="R113" s="79">
        <v>3</v>
      </c>
      <c r="S113" s="56" t="s">
        <v>453</v>
      </c>
      <c r="T113" s="55" t="s">
        <v>454</v>
      </c>
      <c r="U113" s="56" t="s">
        <v>307</v>
      </c>
      <c r="V113" s="86" t="s">
        <v>310</v>
      </c>
      <c r="W113" s="87" t="s">
        <v>309</v>
      </c>
    </row>
    <row r="114" spans="1:23" ht="90" customHeight="1">
      <c r="A114" s="59"/>
      <c r="B114" s="78"/>
      <c r="C114" s="78"/>
      <c r="D114" s="78"/>
      <c r="E114" s="61"/>
      <c r="F114" s="61"/>
      <c r="G114" s="79"/>
      <c r="H114" s="79"/>
      <c r="I114" s="70"/>
      <c r="J114" s="73"/>
      <c r="K114" s="131"/>
      <c r="L114" s="132"/>
      <c r="M114" s="122"/>
      <c r="N114" s="123"/>
      <c r="O114" s="123"/>
      <c r="P114" s="113"/>
      <c r="Q114" s="113"/>
      <c r="R114" s="79"/>
      <c r="S114" s="56"/>
      <c r="T114" s="55"/>
      <c r="U114" s="56"/>
      <c r="V114" s="86"/>
      <c r="W114" s="87"/>
    </row>
    <row r="115" spans="1:23" ht="90" customHeight="1">
      <c r="A115" s="59" t="s">
        <v>172</v>
      </c>
      <c r="B115" s="78" t="s">
        <v>8</v>
      </c>
      <c r="C115" s="78" t="s">
        <v>69</v>
      </c>
      <c r="D115" s="78" t="s">
        <v>72</v>
      </c>
      <c r="E115" s="61" t="s">
        <v>372</v>
      </c>
      <c r="F115" s="61" t="s">
        <v>260</v>
      </c>
      <c r="G115" s="79">
        <v>80601027</v>
      </c>
      <c r="H115" s="79" t="s">
        <v>11</v>
      </c>
      <c r="I115" s="69"/>
      <c r="J115" s="69"/>
      <c r="K115" s="129">
        <v>3754</v>
      </c>
      <c r="L115" s="130"/>
      <c r="M115" s="121">
        <f t="shared" ref="M115" si="49">K115*2</f>
        <v>7508</v>
      </c>
      <c r="N115" s="121">
        <f>P115*2</f>
        <v>2526.6</v>
      </c>
      <c r="O115" s="121">
        <f>Q115*2</f>
        <v>4981.3999999999996</v>
      </c>
      <c r="P115" s="112">
        <v>1263.3</v>
      </c>
      <c r="Q115" s="112">
        <v>2490.6999999999998</v>
      </c>
      <c r="R115" s="79">
        <v>4</v>
      </c>
      <c r="S115" s="56" t="s">
        <v>453</v>
      </c>
      <c r="T115" s="55" t="s">
        <v>454</v>
      </c>
      <c r="U115" s="56" t="s">
        <v>307</v>
      </c>
      <c r="V115" s="86" t="s">
        <v>310</v>
      </c>
      <c r="W115" s="87" t="s">
        <v>309</v>
      </c>
    </row>
    <row r="116" spans="1:23" ht="90" customHeight="1">
      <c r="A116" s="59"/>
      <c r="B116" s="78"/>
      <c r="C116" s="78"/>
      <c r="D116" s="78"/>
      <c r="E116" s="61"/>
      <c r="F116" s="61"/>
      <c r="G116" s="79"/>
      <c r="H116" s="79"/>
      <c r="I116" s="70"/>
      <c r="J116" s="73"/>
      <c r="K116" s="131"/>
      <c r="L116" s="132"/>
      <c r="M116" s="122"/>
      <c r="N116" s="123"/>
      <c r="O116" s="123"/>
      <c r="P116" s="113"/>
      <c r="Q116" s="113"/>
      <c r="R116" s="79"/>
      <c r="S116" s="56"/>
      <c r="T116" s="55"/>
      <c r="U116" s="56"/>
      <c r="V116" s="86"/>
      <c r="W116" s="87"/>
    </row>
    <row r="117" spans="1:23" ht="90" customHeight="1">
      <c r="A117" s="59" t="s">
        <v>173</v>
      </c>
      <c r="B117" s="78" t="s">
        <v>8</v>
      </c>
      <c r="C117" s="78" t="s">
        <v>69</v>
      </c>
      <c r="D117" s="78" t="s">
        <v>73</v>
      </c>
      <c r="E117" s="61" t="s">
        <v>373</v>
      </c>
      <c r="F117" s="61" t="s">
        <v>267</v>
      </c>
      <c r="G117" s="79">
        <v>855953</v>
      </c>
      <c r="H117" s="79" t="s">
        <v>11</v>
      </c>
      <c r="I117" s="69"/>
      <c r="J117" s="69"/>
      <c r="K117" s="129">
        <v>1337</v>
      </c>
      <c r="L117" s="130"/>
      <c r="M117" s="121">
        <f t="shared" ref="M117" si="50">K117*2</f>
        <v>2674</v>
      </c>
      <c r="N117" s="121">
        <f>P117*2</f>
        <v>814.86</v>
      </c>
      <c r="O117" s="121">
        <f>Q117*2</f>
        <v>1859.14</v>
      </c>
      <c r="P117" s="112">
        <v>407.43</v>
      </c>
      <c r="Q117" s="112">
        <v>929.57</v>
      </c>
      <c r="R117" s="79">
        <v>3</v>
      </c>
      <c r="S117" s="56" t="s">
        <v>453</v>
      </c>
      <c r="T117" s="55" t="s">
        <v>454</v>
      </c>
      <c r="U117" s="56" t="s">
        <v>307</v>
      </c>
      <c r="V117" s="86" t="s">
        <v>310</v>
      </c>
      <c r="W117" s="87" t="s">
        <v>309</v>
      </c>
    </row>
    <row r="118" spans="1:23" ht="90" customHeight="1">
      <c r="A118" s="59"/>
      <c r="B118" s="78"/>
      <c r="C118" s="78"/>
      <c r="D118" s="78"/>
      <c r="E118" s="61"/>
      <c r="F118" s="61"/>
      <c r="G118" s="79"/>
      <c r="H118" s="79"/>
      <c r="I118" s="70"/>
      <c r="J118" s="73"/>
      <c r="K118" s="131"/>
      <c r="L118" s="132"/>
      <c r="M118" s="122"/>
      <c r="N118" s="123"/>
      <c r="O118" s="123"/>
      <c r="P118" s="113"/>
      <c r="Q118" s="113"/>
      <c r="R118" s="79"/>
      <c r="S118" s="56"/>
      <c r="T118" s="55"/>
      <c r="U118" s="56"/>
      <c r="V118" s="86"/>
      <c r="W118" s="87"/>
    </row>
    <row r="119" spans="1:23" ht="90" customHeight="1">
      <c r="A119" s="59" t="s">
        <v>174</v>
      </c>
      <c r="B119" s="78" t="s">
        <v>8</v>
      </c>
      <c r="C119" s="78" t="s">
        <v>69</v>
      </c>
      <c r="D119" s="78" t="s">
        <v>74</v>
      </c>
      <c r="E119" s="61" t="s">
        <v>374</v>
      </c>
      <c r="F119" s="61" t="s">
        <v>266</v>
      </c>
      <c r="G119" s="79">
        <v>856014</v>
      </c>
      <c r="H119" s="79" t="s">
        <v>11</v>
      </c>
      <c r="I119" s="69"/>
      <c r="J119" s="69"/>
      <c r="K119" s="129">
        <v>1479</v>
      </c>
      <c r="L119" s="130"/>
      <c r="M119" s="121">
        <f t="shared" ref="M119" si="51">K119*2</f>
        <v>2958</v>
      </c>
      <c r="N119" s="121">
        <f>P119*2</f>
        <v>858.2</v>
      </c>
      <c r="O119" s="121">
        <f>Q119*2</f>
        <v>2099.8000000000002</v>
      </c>
      <c r="P119" s="112">
        <v>429.1</v>
      </c>
      <c r="Q119" s="112">
        <v>1049.9000000000001</v>
      </c>
      <c r="R119" s="79">
        <v>3</v>
      </c>
      <c r="S119" s="56" t="s">
        <v>453</v>
      </c>
      <c r="T119" s="55" t="s">
        <v>454</v>
      </c>
      <c r="U119" s="56" t="s">
        <v>307</v>
      </c>
      <c r="V119" s="86" t="s">
        <v>310</v>
      </c>
      <c r="W119" s="87" t="s">
        <v>309</v>
      </c>
    </row>
    <row r="120" spans="1:23" ht="90" customHeight="1">
      <c r="A120" s="59"/>
      <c r="B120" s="78"/>
      <c r="C120" s="78"/>
      <c r="D120" s="78"/>
      <c r="E120" s="61"/>
      <c r="F120" s="61"/>
      <c r="G120" s="79"/>
      <c r="H120" s="79"/>
      <c r="I120" s="70"/>
      <c r="J120" s="73"/>
      <c r="K120" s="131"/>
      <c r="L120" s="132"/>
      <c r="M120" s="122"/>
      <c r="N120" s="123"/>
      <c r="O120" s="123"/>
      <c r="P120" s="113"/>
      <c r="Q120" s="113"/>
      <c r="R120" s="79"/>
      <c r="S120" s="56"/>
      <c r="T120" s="55"/>
      <c r="U120" s="56"/>
      <c r="V120" s="86"/>
      <c r="W120" s="87"/>
    </row>
    <row r="121" spans="1:23" ht="90" customHeight="1">
      <c r="A121" s="59" t="s">
        <v>175</v>
      </c>
      <c r="B121" s="78" t="s">
        <v>8</v>
      </c>
      <c r="C121" s="78" t="s">
        <v>69</v>
      </c>
      <c r="D121" s="78" t="s">
        <v>75</v>
      </c>
      <c r="E121" s="61" t="s">
        <v>375</v>
      </c>
      <c r="F121" s="61" t="s">
        <v>255</v>
      </c>
      <c r="G121" s="79">
        <v>80601026</v>
      </c>
      <c r="H121" s="79" t="s">
        <v>11</v>
      </c>
      <c r="I121" s="69"/>
      <c r="J121" s="69"/>
      <c r="K121" s="129">
        <v>855</v>
      </c>
      <c r="L121" s="130"/>
      <c r="M121" s="121">
        <f t="shared" ref="M121" si="52">K121*2</f>
        <v>1710</v>
      </c>
      <c r="N121" s="121">
        <f>P121*2</f>
        <v>509.34</v>
      </c>
      <c r="O121" s="121">
        <f>Q121*2</f>
        <v>1200.6600000000001</v>
      </c>
      <c r="P121" s="112">
        <v>254.67</v>
      </c>
      <c r="Q121" s="112">
        <v>600.33000000000004</v>
      </c>
      <c r="R121" s="79">
        <v>3</v>
      </c>
      <c r="S121" s="56" t="s">
        <v>453</v>
      </c>
      <c r="T121" s="55" t="s">
        <v>454</v>
      </c>
      <c r="U121" s="56" t="s">
        <v>307</v>
      </c>
      <c r="V121" s="86" t="s">
        <v>310</v>
      </c>
      <c r="W121" s="87" t="s">
        <v>309</v>
      </c>
    </row>
    <row r="122" spans="1:23" ht="90" customHeight="1">
      <c r="A122" s="59"/>
      <c r="B122" s="78"/>
      <c r="C122" s="78"/>
      <c r="D122" s="78"/>
      <c r="E122" s="61"/>
      <c r="F122" s="61"/>
      <c r="G122" s="79"/>
      <c r="H122" s="79"/>
      <c r="I122" s="70"/>
      <c r="J122" s="73"/>
      <c r="K122" s="131"/>
      <c r="L122" s="132"/>
      <c r="M122" s="122"/>
      <c r="N122" s="123"/>
      <c r="O122" s="123"/>
      <c r="P122" s="113"/>
      <c r="Q122" s="113"/>
      <c r="R122" s="79"/>
      <c r="S122" s="56"/>
      <c r="T122" s="55"/>
      <c r="U122" s="56"/>
      <c r="V122" s="86"/>
      <c r="W122" s="87"/>
    </row>
    <row r="123" spans="1:23" ht="90" customHeight="1">
      <c r="A123" s="59" t="s">
        <v>176</v>
      </c>
      <c r="B123" s="78" t="s">
        <v>8</v>
      </c>
      <c r="C123" s="78" t="s">
        <v>76</v>
      </c>
      <c r="D123" s="78" t="s">
        <v>77</v>
      </c>
      <c r="E123" s="61" t="s">
        <v>376</v>
      </c>
      <c r="F123" s="61" t="s">
        <v>253</v>
      </c>
      <c r="G123" s="79">
        <v>50064874</v>
      </c>
      <c r="H123" s="79" t="s">
        <v>11</v>
      </c>
      <c r="I123" s="69"/>
      <c r="J123" s="69"/>
      <c r="K123" s="129">
        <v>7079</v>
      </c>
      <c r="L123" s="130"/>
      <c r="M123" s="121">
        <f t="shared" ref="M123" si="53">K123*2</f>
        <v>14158</v>
      </c>
      <c r="N123" s="121">
        <f>P123*2</f>
        <v>5249.7</v>
      </c>
      <c r="O123" s="121">
        <f>Q123*2</f>
        <v>8908.2999999999993</v>
      </c>
      <c r="P123" s="112">
        <v>2624.85</v>
      </c>
      <c r="Q123" s="112">
        <v>4454.1499999999996</v>
      </c>
      <c r="R123" s="79">
        <v>7</v>
      </c>
      <c r="S123" s="56" t="s">
        <v>453</v>
      </c>
      <c r="T123" s="55" t="s">
        <v>454</v>
      </c>
      <c r="U123" s="56" t="s">
        <v>307</v>
      </c>
      <c r="V123" s="86" t="s">
        <v>310</v>
      </c>
      <c r="W123" s="87" t="s">
        <v>309</v>
      </c>
    </row>
    <row r="124" spans="1:23" ht="90" customHeight="1">
      <c r="A124" s="59"/>
      <c r="B124" s="78"/>
      <c r="C124" s="78"/>
      <c r="D124" s="78"/>
      <c r="E124" s="61"/>
      <c r="F124" s="61"/>
      <c r="G124" s="79"/>
      <c r="H124" s="79"/>
      <c r="I124" s="70"/>
      <c r="J124" s="73"/>
      <c r="K124" s="131"/>
      <c r="L124" s="132"/>
      <c r="M124" s="122"/>
      <c r="N124" s="123"/>
      <c r="O124" s="123"/>
      <c r="P124" s="113"/>
      <c r="Q124" s="113"/>
      <c r="R124" s="79"/>
      <c r="S124" s="56"/>
      <c r="T124" s="55"/>
      <c r="U124" s="56"/>
      <c r="V124" s="86"/>
      <c r="W124" s="87"/>
    </row>
    <row r="125" spans="1:23" ht="90" customHeight="1">
      <c r="A125" s="59" t="s">
        <v>177</v>
      </c>
      <c r="B125" s="78" t="s">
        <v>8</v>
      </c>
      <c r="C125" s="78" t="s">
        <v>76</v>
      </c>
      <c r="D125" s="78" t="s">
        <v>77</v>
      </c>
      <c r="E125" s="61" t="s">
        <v>377</v>
      </c>
      <c r="F125" s="61" t="s">
        <v>277</v>
      </c>
      <c r="G125" s="79">
        <v>193888</v>
      </c>
      <c r="H125" s="79" t="s">
        <v>11</v>
      </c>
      <c r="I125" s="69"/>
      <c r="J125" s="69"/>
      <c r="K125" s="129">
        <v>4027</v>
      </c>
      <c r="L125" s="130"/>
      <c r="M125" s="121">
        <f>K125*2</f>
        <v>8054</v>
      </c>
      <c r="N125" s="121">
        <f>P125*2</f>
        <v>2138.36</v>
      </c>
      <c r="O125" s="121">
        <f>Q125*2</f>
        <v>5915.64</v>
      </c>
      <c r="P125" s="112">
        <v>1069.18</v>
      </c>
      <c r="Q125" s="112">
        <v>2957.82</v>
      </c>
      <c r="R125" s="79">
        <v>6</v>
      </c>
      <c r="S125" s="56" t="s">
        <v>453</v>
      </c>
      <c r="T125" s="55" t="s">
        <v>454</v>
      </c>
      <c r="U125" s="56" t="s">
        <v>307</v>
      </c>
      <c r="V125" s="86" t="s">
        <v>310</v>
      </c>
      <c r="W125" s="87" t="s">
        <v>309</v>
      </c>
    </row>
    <row r="126" spans="1:23" ht="90" customHeight="1">
      <c r="A126" s="59"/>
      <c r="B126" s="78"/>
      <c r="C126" s="78"/>
      <c r="D126" s="78"/>
      <c r="E126" s="61"/>
      <c r="F126" s="61"/>
      <c r="G126" s="79"/>
      <c r="H126" s="79"/>
      <c r="I126" s="70"/>
      <c r="J126" s="73"/>
      <c r="K126" s="131"/>
      <c r="L126" s="132"/>
      <c r="M126" s="122"/>
      <c r="N126" s="123"/>
      <c r="O126" s="123"/>
      <c r="P126" s="113"/>
      <c r="Q126" s="113"/>
      <c r="R126" s="79"/>
      <c r="S126" s="56"/>
      <c r="T126" s="55"/>
      <c r="U126" s="56"/>
      <c r="V126" s="86"/>
      <c r="W126" s="87"/>
    </row>
    <row r="127" spans="1:23" ht="90" customHeight="1">
      <c r="A127" s="59" t="s">
        <v>178</v>
      </c>
      <c r="B127" s="78" t="s">
        <v>8</v>
      </c>
      <c r="C127" s="78" t="s">
        <v>76</v>
      </c>
      <c r="D127" s="78" t="s">
        <v>78</v>
      </c>
      <c r="E127" s="61" t="s">
        <v>378</v>
      </c>
      <c r="F127" s="61" t="s">
        <v>271</v>
      </c>
      <c r="G127" s="79">
        <v>50064850</v>
      </c>
      <c r="H127" s="79" t="s">
        <v>11</v>
      </c>
      <c r="I127" s="69"/>
      <c r="J127" s="69"/>
      <c r="K127" s="129">
        <v>2813</v>
      </c>
      <c r="L127" s="130"/>
      <c r="M127" s="121">
        <f t="shared" ref="M127" si="54">K127*2</f>
        <v>5626</v>
      </c>
      <c r="N127" s="121">
        <f>P127*2</f>
        <v>1330.8</v>
      </c>
      <c r="O127" s="121">
        <f>Q127*2</f>
        <v>4295.2</v>
      </c>
      <c r="P127" s="112">
        <v>665.4</v>
      </c>
      <c r="Q127" s="112">
        <v>2147.6</v>
      </c>
      <c r="R127" s="79">
        <v>7</v>
      </c>
      <c r="S127" s="56" t="s">
        <v>453</v>
      </c>
      <c r="T127" s="55" t="s">
        <v>454</v>
      </c>
      <c r="U127" s="56" t="s">
        <v>307</v>
      </c>
      <c r="V127" s="86" t="s">
        <v>310</v>
      </c>
      <c r="W127" s="87" t="s">
        <v>309</v>
      </c>
    </row>
    <row r="128" spans="1:23" ht="90" customHeight="1">
      <c r="A128" s="59"/>
      <c r="B128" s="78"/>
      <c r="C128" s="78"/>
      <c r="D128" s="78"/>
      <c r="E128" s="61"/>
      <c r="F128" s="61"/>
      <c r="G128" s="79"/>
      <c r="H128" s="79"/>
      <c r="I128" s="70"/>
      <c r="J128" s="73"/>
      <c r="K128" s="131"/>
      <c r="L128" s="132"/>
      <c r="M128" s="122"/>
      <c r="N128" s="123"/>
      <c r="O128" s="123"/>
      <c r="P128" s="113"/>
      <c r="Q128" s="113"/>
      <c r="R128" s="79"/>
      <c r="S128" s="56"/>
      <c r="T128" s="55"/>
      <c r="U128" s="56"/>
      <c r="V128" s="86"/>
      <c r="W128" s="87"/>
    </row>
    <row r="129" spans="1:23" ht="90" customHeight="1">
      <c r="A129" s="83" t="s">
        <v>179</v>
      </c>
      <c r="B129" s="78" t="s">
        <v>8</v>
      </c>
      <c r="C129" s="78" t="s">
        <v>79</v>
      </c>
      <c r="D129" s="78" t="s">
        <v>79</v>
      </c>
      <c r="E129" s="61" t="s">
        <v>379</v>
      </c>
      <c r="F129" s="61" t="s">
        <v>303</v>
      </c>
      <c r="G129" s="79">
        <v>83128798</v>
      </c>
      <c r="H129" s="79" t="s">
        <v>11</v>
      </c>
      <c r="I129" s="69"/>
      <c r="J129" s="69"/>
      <c r="K129" s="129">
        <v>6472</v>
      </c>
      <c r="L129" s="130"/>
      <c r="M129" s="121">
        <f t="shared" ref="M129" si="55">K129*2</f>
        <v>12944</v>
      </c>
      <c r="N129" s="121">
        <f>P129*2</f>
        <v>3630.92</v>
      </c>
      <c r="O129" s="121">
        <f>Q129*2</f>
        <v>9313.08</v>
      </c>
      <c r="P129" s="112">
        <v>1815.46</v>
      </c>
      <c r="Q129" s="112">
        <v>4656.54</v>
      </c>
      <c r="R129" s="79">
        <v>2</v>
      </c>
      <c r="S129" s="56" t="s">
        <v>453</v>
      </c>
      <c r="T129" s="55" t="s">
        <v>454</v>
      </c>
      <c r="U129" s="56" t="s">
        <v>307</v>
      </c>
      <c r="V129" s="86" t="s">
        <v>310</v>
      </c>
      <c r="W129" s="87" t="s">
        <v>309</v>
      </c>
    </row>
    <row r="130" spans="1:23" ht="90" customHeight="1">
      <c r="A130" s="83"/>
      <c r="B130" s="78"/>
      <c r="C130" s="78"/>
      <c r="D130" s="78"/>
      <c r="E130" s="61"/>
      <c r="F130" s="61"/>
      <c r="G130" s="79"/>
      <c r="H130" s="79"/>
      <c r="I130" s="70"/>
      <c r="J130" s="73"/>
      <c r="K130" s="131"/>
      <c r="L130" s="132"/>
      <c r="M130" s="122"/>
      <c r="N130" s="123"/>
      <c r="O130" s="123"/>
      <c r="P130" s="113"/>
      <c r="Q130" s="113"/>
      <c r="R130" s="79"/>
      <c r="S130" s="56"/>
      <c r="T130" s="55"/>
      <c r="U130" s="56"/>
      <c r="V130" s="86"/>
      <c r="W130" s="87"/>
    </row>
    <row r="131" spans="1:23" ht="90" customHeight="1">
      <c r="A131" s="83" t="s">
        <v>314</v>
      </c>
      <c r="B131" s="78" t="s">
        <v>8</v>
      </c>
      <c r="C131" s="78" t="s">
        <v>80</v>
      </c>
      <c r="D131" s="78" t="s">
        <v>81</v>
      </c>
      <c r="E131" s="61" t="s">
        <v>380</v>
      </c>
      <c r="F131" s="61" t="s">
        <v>264</v>
      </c>
      <c r="G131" s="79">
        <v>855951</v>
      </c>
      <c r="H131" s="79" t="s">
        <v>11</v>
      </c>
      <c r="I131" s="69"/>
      <c r="J131" s="69"/>
      <c r="K131" s="129">
        <v>3518</v>
      </c>
      <c r="L131" s="130"/>
      <c r="M131" s="121">
        <f t="shared" ref="M131" si="56">K131*2</f>
        <v>7036</v>
      </c>
      <c r="N131" s="121">
        <f>P131*2</f>
        <v>2030</v>
      </c>
      <c r="O131" s="121">
        <f>Q131*2</f>
        <v>5006</v>
      </c>
      <c r="P131" s="112">
        <v>1015</v>
      </c>
      <c r="Q131" s="112">
        <v>2503</v>
      </c>
      <c r="R131" s="79">
        <v>4</v>
      </c>
      <c r="S131" s="56" t="s">
        <v>453</v>
      </c>
      <c r="T131" s="55" t="s">
        <v>454</v>
      </c>
      <c r="U131" s="56" t="s">
        <v>307</v>
      </c>
      <c r="V131" s="86" t="s">
        <v>310</v>
      </c>
      <c r="W131" s="87" t="s">
        <v>309</v>
      </c>
    </row>
    <row r="132" spans="1:23" ht="90" customHeight="1">
      <c r="A132" s="83"/>
      <c r="B132" s="78"/>
      <c r="C132" s="78"/>
      <c r="D132" s="78"/>
      <c r="E132" s="61"/>
      <c r="F132" s="61"/>
      <c r="G132" s="79"/>
      <c r="H132" s="79"/>
      <c r="I132" s="70"/>
      <c r="J132" s="73"/>
      <c r="K132" s="131"/>
      <c r="L132" s="132"/>
      <c r="M132" s="122"/>
      <c r="N132" s="123"/>
      <c r="O132" s="123"/>
      <c r="P132" s="113"/>
      <c r="Q132" s="113"/>
      <c r="R132" s="79"/>
      <c r="S132" s="56"/>
      <c r="T132" s="55"/>
      <c r="U132" s="56"/>
      <c r="V132" s="86"/>
      <c r="W132" s="87"/>
    </row>
    <row r="133" spans="1:23" ht="90" customHeight="1">
      <c r="A133" s="83" t="s">
        <v>315</v>
      </c>
      <c r="B133" s="78" t="s">
        <v>8</v>
      </c>
      <c r="C133" s="78" t="s">
        <v>80</v>
      </c>
      <c r="D133" s="78" t="s">
        <v>82</v>
      </c>
      <c r="E133" s="61" t="s">
        <v>381</v>
      </c>
      <c r="F133" s="61" t="s">
        <v>262</v>
      </c>
      <c r="G133" s="79">
        <v>80601094</v>
      </c>
      <c r="H133" s="79" t="s">
        <v>11</v>
      </c>
      <c r="I133" s="69"/>
      <c r="J133" s="69"/>
      <c r="K133" s="129">
        <v>4440</v>
      </c>
      <c r="L133" s="130"/>
      <c r="M133" s="121">
        <f t="shared" ref="M133" si="57">K133*2</f>
        <v>8880</v>
      </c>
      <c r="N133" s="121">
        <f>P133*2</f>
        <v>3029.26</v>
      </c>
      <c r="O133" s="121">
        <f>Q133*2</f>
        <v>5850.74</v>
      </c>
      <c r="P133" s="112">
        <v>1514.63</v>
      </c>
      <c r="Q133" s="112">
        <v>2925.37</v>
      </c>
      <c r="R133" s="79">
        <v>5</v>
      </c>
      <c r="S133" s="56" t="s">
        <v>453</v>
      </c>
      <c r="T133" s="55" t="s">
        <v>454</v>
      </c>
      <c r="U133" s="56" t="s">
        <v>307</v>
      </c>
      <c r="V133" s="86" t="s">
        <v>310</v>
      </c>
      <c r="W133" s="87" t="s">
        <v>309</v>
      </c>
    </row>
    <row r="134" spans="1:23" ht="90" customHeight="1">
      <c r="A134" s="83"/>
      <c r="B134" s="78"/>
      <c r="C134" s="78"/>
      <c r="D134" s="78"/>
      <c r="E134" s="61"/>
      <c r="F134" s="61"/>
      <c r="G134" s="79"/>
      <c r="H134" s="79"/>
      <c r="I134" s="70"/>
      <c r="J134" s="73"/>
      <c r="K134" s="131"/>
      <c r="L134" s="132"/>
      <c r="M134" s="122"/>
      <c r="N134" s="123"/>
      <c r="O134" s="123"/>
      <c r="P134" s="113"/>
      <c r="Q134" s="113"/>
      <c r="R134" s="79"/>
      <c r="S134" s="56"/>
      <c r="T134" s="55"/>
      <c r="U134" s="56"/>
      <c r="V134" s="86"/>
      <c r="W134" s="87"/>
    </row>
    <row r="135" spans="1:23" ht="90" customHeight="1">
      <c r="A135" s="83" t="s">
        <v>318</v>
      </c>
      <c r="B135" s="78" t="s">
        <v>8</v>
      </c>
      <c r="C135" s="78" t="s">
        <v>80</v>
      </c>
      <c r="D135" s="78" t="s">
        <v>83</v>
      </c>
      <c r="E135" s="61" t="s">
        <v>382</v>
      </c>
      <c r="F135" s="61" t="s">
        <v>258</v>
      </c>
      <c r="G135" s="79">
        <v>80601098</v>
      </c>
      <c r="H135" s="79" t="s">
        <v>11</v>
      </c>
      <c r="I135" s="69"/>
      <c r="J135" s="69"/>
      <c r="K135" s="129">
        <v>4310</v>
      </c>
      <c r="L135" s="130"/>
      <c r="M135" s="121">
        <f t="shared" ref="M135" si="58">K135*2</f>
        <v>8620</v>
      </c>
      <c r="N135" s="121">
        <f>P135*2</f>
        <v>2948.8</v>
      </c>
      <c r="O135" s="121">
        <f>Q135*2</f>
        <v>5671.2</v>
      </c>
      <c r="P135" s="112">
        <v>1474.4</v>
      </c>
      <c r="Q135" s="112">
        <v>2835.6</v>
      </c>
      <c r="R135" s="79">
        <v>4</v>
      </c>
      <c r="S135" s="56" t="s">
        <v>453</v>
      </c>
      <c r="T135" s="55" t="s">
        <v>454</v>
      </c>
      <c r="U135" s="86" t="s">
        <v>307</v>
      </c>
      <c r="V135" s="86" t="s">
        <v>310</v>
      </c>
      <c r="W135" s="87" t="s">
        <v>309</v>
      </c>
    </row>
    <row r="136" spans="1:23" ht="90" customHeight="1">
      <c r="A136" s="83"/>
      <c r="B136" s="78"/>
      <c r="C136" s="78"/>
      <c r="D136" s="78"/>
      <c r="E136" s="61"/>
      <c r="F136" s="61"/>
      <c r="G136" s="79"/>
      <c r="H136" s="79"/>
      <c r="I136" s="70"/>
      <c r="J136" s="73"/>
      <c r="K136" s="131"/>
      <c r="L136" s="132"/>
      <c r="M136" s="122"/>
      <c r="N136" s="123"/>
      <c r="O136" s="123"/>
      <c r="P136" s="113"/>
      <c r="Q136" s="113"/>
      <c r="R136" s="79"/>
      <c r="S136" s="56"/>
      <c r="T136" s="55"/>
      <c r="U136" s="86"/>
      <c r="V136" s="86"/>
      <c r="W136" s="87"/>
    </row>
    <row r="137" spans="1:23" ht="90" customHeight="1">
      <c r="A137" s="83" t="s">
        <v>317</v>
      </c>
      <c r="B137" s="78" t="s">
        <v>8</v>
      </c>
      <c r="C137" s="78" t="s">
        <v>80</v>
      </c>
      <c r="D137" s="78" t="s">
        <v>84</v>
      </c>
      <c r="E137" s="61" t="s">
        <v>383</v>
      </c>
      <c r="F137" s="61" t="s">
        <v>263</v>
      </c>
      <c r="G137" s="79">
        <v>30451232</v>
      </c>
      <c r="H137" s="79" t="s">
        <v>11</v>
      </c>
      <c r="I137" s="69"/>
      <c r="J137" s="69"/>
      <c r="K137" s="129">
        <v>7536</v>
      </c>
      <c r="L137" s="130"/>
      <c r="M137" s="121">
        <f t="shared" ref="M137" si="59">K137*2</f>
        <v>15072</v>
      </c>
      <c r="N137" s="121">
        <f>P137*2</f>
        <v>4956.88</v>
      </c>
      <c r="O137" s="121">
        <f>Q137*2</f>
        <v>10115.120000000001</v>
      </c>
      <c r="P137" s="112">
        <v>2478.44</v>
      </c>
      <c r="Q137" s="112">
        <v>5057.5600000000004</v>
      </c>
      <c r="R137" s="79">
        <v>5</v>
      </c>
      <c r="S137" s="56" t="s">
        <v>453</v>
      </c>
      <c r="T137" s="55" t="s">
        <v>454</v>
      </c>
      <c r="U137" s="56" t="s">
        <v>307</v>
      </c>
      <c r="V137" s="86" t="s">
        <v>310</v>
      </c>
      <c r="W137" s="87" t="s">
        <v>309</v>
      </c>
    </row>
    <row r="138" spans="1:23" ht="90" customHeight="1">
      <c r="A138" s="83"/>
      <c r="B138" s="78"/>
      <c r="C138" s="78"/>
      <c r="D138" s="78"/>
      <c r="E138" s="61"/>
      <c r="F138" s="61"/>
      <c r="G138" s="79"/>
      <c r="H138" s="79"/>
      <c r="I138" s="70"/>
      <c r="J138" s="73"/>
      <c r="K138" s="131"/>
      <c r="L138" s="132"/>
      <c r="M138" s="122"/>
      <c r="N138" s="123"/>
      <c r="O138" s="123"/>
      <c r="P138" s="113"/>
      <c r="Q138" s="113"/>
      <c r="R138" s="79"/>
      <c r="S138" s="56"/>
      <c r="T138" s="55"/>
      <c r="U138" s="56"/>
      <c r="V138" s="86"/>
      <c r="W138" s="87"/>
    </row>
    <row r="139" spans="1:23" ht="90" customHeight="1">
      <c r="A139" s="83" t="s">
        <v>316</v>
      </c>
      <c r="B139" s="78" t="s">
        <v>8</v>
      </c>
      <c r="C139" s="78" t="s">
        <v>80</v>
      </c>
      <c r="D139" s="78" t="s">
        <v>85</v>
      </c>
      <c r="E139" s="61" t="s">
        <v>384</v>
      </c>
      <c r="F139" s="61" t="s">
        <v>265</v>
      </c>
      <c r="G139" s="79">
        <v>80601093</v>
      </c>
      <c r="H139" s="79" t="s">
        <v>11</v>
      </c>
      <c r="I139" s="69"/>
      <c r="J139" s="69"/>
      <c r="K139" s="129">
        <v>4577</v>
      </c>
      <c r="L139" s="130"/>
      <c r="M139" s="121">
        <f t="shared" ref="M139" si="60">K139*2</f>
        <v>9154</v>
      </c>
      <c r="N139" s="121">
        <f>P139*2</f>
        <v>4176.16</v>
      </c>
      <c r="O139" s="121">
        <f>Q139*2</f>
        <v>4977.84</v>
      </c>
      <c r="P139" s="112">
        <v>2088.08</v>
      </c>
      <c r="Q139" s="112">
        <v>2488.92</v>
      </c>
      <c r="R139" s="79">
        <v>3</v>
      </c>
      <c r="S139" s="56" t="s">
        <v>453</v>
      </c>
      <c r="T139" s="55" t="s">
        <v>454</v>
      </c>
      <c r="U139" s="56" t="s">
        <v>307</v>
      </c>
      <c r="V139" s="86" t="s">
        <v>310</v>
      </c>
      <c r="W139" s="87" t="s">
        <v>309</v>
      </c>
    </row>
    <row r="140" spans="1:23" ht="90" customHeight="1">
      <c r="A140" s="83"/>
      <c r="B140" s="78"/>
      <c r="C140" s="78"/>
      <c r="D140" s="78"/>
      <c r="E140" s="61"/>
      <c r="F140" s="61"/>
      <c r="G140" s="79"/>
      <c r="H140" s="79"/>
      <c r="I140" s="70"/>
      <c r="J140" s="73"/>
      <c r="K140" s="131"/>
      <c r="L140" s="132"/>
      <c r="M140" s="122"/>
      <c r="N140" s="123"/>
      <c r="O140" s="123"/>
      <c r="P140" s="113"/>
      <c r="Q140" s="113"/>
      <c r="R140" s="79"/>
      <c r="S140" s="56"/>
      <c r="T140" s="55"/>
      <c r="U140" s="56"/>
      <c r="V140" s="86"/>
      <c r="W140" s="87"/>
    </row>
    <row r="141" spans="1:23" ht="90" customHeight="1">
      <c r="A141" s="83" t="s">
        <v>180</v>
      </c>
      <c r="B141" s="78" t="s">
        <v>8</v>
      </c>
      <c r="C141" s="78" t="s">
        <v>28</v>
      </c>
      <c r="D141" s="78" t="s">
        <v>86</v>
      </c>
      <c r="E141" s="61" t="s">
        <v>385</v>
      </c>
      <c r="F141" s="61" t="s">
        <v>282</v>
      </c>
      <c r="G141" s="79">
        <v>830983</v>
      </c>
      <c r="H141" s="79" t="s">
        <v>11</v>
      </c>
      <c r="I141" s="69"/>
      <c r="J141" s="69"/>
      <c r="K141" s="129">
        <v>902</v>
      </c>
      <c r="L141" s="130"/>
      <c r="M141" s="121">
        <f t="shared" ref="M141" si="61">K141*2</f>
        <v>1804</v>
      </c>
      <c r="N141" s="121">
        <f>P141*2</f>
        <v>284.66000000000003</v>
      </c>
      <c r="O141" s="121">
        <f>Q141*2</f>
        <v>1519.34</v>
      </c>
      <c r="P141" s="112">
        <v>142.33000000000001</v>
      </c>
      <c r="Q141" s="112">
        <v>759.67</v>
      </c>
      <c r="R141" s="79">
        <v>1</v>
      </c>
      <c r="S141" s="56" t="s">
        <v>453</v>
      </c>
      <c r="T141" s="55" t="s">
        <v>454</v>
      </c>
      <c r="U141" s="56" t="s">
        <v>307</v>
      </c>
      <c r="V141" s="86" t="s">
        <v>310</v>
      </c>
      <c r="W141" s="87" t="s">
        <v>309</v>
      </c>
    </row>
    <row r="142" spans="1:23" ht="90" customHeight="1">
      <c r="A142" s="83"/>
      <c r="B142" s="78"/>
      <c r="C142" s="78"/>
      <c r="D142" s="78"/>
      <c r="E142" s="61"/>
      <c r="F142" s="61"/>
      <c r="G142" s="79"/>
      <c r="H142" s="79"/>
      <c r="I142" s="70"/>
      <c r="J142" s="73"/>
      <c r="K142" s="131"/>
      <c r="L142" s="132"/>
      <c r="M142" s="122"/>
      <c r="N142" s="123"/>
      <c r="O142" s="123"/>
      <c r="P142" s="113"/>
      <c r="Q142" s="113"/>
      <c r="R142" s="79"/>
      <c r="S142" s="56"/>
      <c r="T142" s="55"/>
      <c r="U142" s="56"/>
      <c r="V142" s="86"/>
      <c r="W142" s="87"/>
    </row>
    <row r="143" spans="1:23" ht="90" customHeight="1">
      <c r="A143" s="83" t="s">
        <v>181</v>
      </c>
      <c r="B143" s="78" t="s">
        <v>8</v>
      </c>
      <c r="C143" s="78" t="s">
        <v>28</v>
      </c>
      <c r="D143" s="78" t="s">
        <v>87</v>
      </c>
      <c r="E143" s="61" t="s">
        <v>386</v>
      </c>
      <c r="F143" s="61" t="s">
        <v>283</v>
      </c>
      <c r="G143" s="79">
        <v>50064871</v>
      </c>
      <c r="H143" s="79" t="s">
        <v>11</v>
      </c>
      <c r="I143" s="69"/>
      <c r="J143" s="69"/>
      <c r="K143" s="129">
        <v>2305</v>
      </c>
      <c r="L143" s="130"/>
      <c r="M143" s="121">
        <f t="shared" ref="M143" si="62">K143*2</f>
        <v>4610</v>
      </c>
      <c r="N143" s="121">
        <f>P143*2</f>
        <v>1098.72</v>
      </c>
      <c r="O143" s="121">
        <f>Q143*2</f>
        <v>3511.28</v>
      </c>
      <c r="P143" s="112">
        <v>549.36</v>
      </c>
      <c r="Q143" s="112">
        <v>1755.64</v>
      </c>
      <c r="R143" s="79">
        <v>7</v>
      </c>
      <c r="S143" s="56" t="s">
        <v>453</v>
      </c>
      <c r="T143" s="55" t="s">
        <v>454</v>
      </c>
      <c r="U143" s="56" t="s">
        <v>307</v>
      </c>
      <c r="V143" s="86" t="s">
        <v>310</v>
      </c>
      <c r="W143" s="87" t="s">
        <v>309</v>
      </c>
    </row>
    <row r="144" spans="1:23" ht="90" customHeight="1">
      <c r="A144" s="83"/>
      <c r="B144" s="78"/>
      <c r="C144" s="78"/>
      <c r="D144" s="78"/>
      <c r="E144" s="61"/>
      <c r="F144" s="61"/>
      <c r="G144" s="79"/>
      <c r="H144" s="79"/>
      <c r="I144" s="70"/>
      <c r="J144" s="73"/>
      <c r="K144" s="131"/>
      <c r="L144" s="132"/>
      <c r="M144" s="122"/>
      <c r="N144" s="123"/>
      <c r="O144" s="123"/>
      <c r="P144" s="113"/>
      <c r="Q144" s="113"/>
      <c r="R144" s="79"/>
      <c r="S144" s="56"/>
      <c r="T144" s="55"/>
      <c r="U144" s="56"/>
      <c r="V144" s="86"/>
      <c r="W144" s="87"/>
    </row>
    <row r="145" spans="1:23" ht="90" customHeight="1">
      <c r="A145" s="83" t="s">
        <v>182</v>
      </c>
      <c r="B145" s="78" t="s">
        <v>8</v>
      </c>
      <c r="C145" s="78" t="s">
        <v>28</v>
      </c>
      <c r="D145" s="78" t="s">
        <v>88</v>
      </c>
      <c r="E145" s="61" t="s">
        <v>387</v>
      </c>
      <c r="F145" s="61" t="s">
        <v>299</v>
      </c>
      <c r="G145" s="79">
        <v>91238376</v>
      </c>
      <c r="H145" s="79" t="s">
        <v>11</v>
      </c>
      <c r="I145" s="69"/>
      <c r="J145" s="69"/>
      <c r="K145" s="129">
        <v>10897</v>
      </c>
      <c r="L145" s="130"/>
      <c r="M145" s="121">
        <f t="shared" ref="M145" si="63">K145*2</f>
        <v>21794</v>
      </c>
      <c r="N145" s="121">
        <f>P145*2</f>
        <v>5006.8999999999996</v>
      </c>
      <c r="O145" s="121">
        <f>Q145*2</f>
        <v>16787.099999999999</v>
      </c>
      <c r="P145" s="112">
        <v>2503.4499999999998</v>
      </c>
      <c r="Q145" s="112">
        <v>8393.5499999999993</v>
      </c>
      <c r="R145" s="79">
        <v>7</v>
      </c>
      <c r="S145" s="56" t="s">
        <v>453</v>
      </c>
      <c r="T145" s="55" t="s">
        <v>454</v>
      </c>
      <c r="U145" s="56" t="s">
        <v>307</v>
      </c>
      <c r="V145" s="86" t="s">
        <v>310</v>
      </c>
      <c r="W145" s="87" t="s">
        <v>309</v>
      </c>
    </row>
    <row r="146" spans="1:23" ht="90" customHeight="1">
      <c r="A146" s="83"/>
      <c r="B146" s="78"/>
      <c r="C146" s="78"/>
      <c r="D146" s="78"/>
      <c r="E146" s="61"/>
      <c r="F146" s="61"/>
      <c r="G146" s="79"/>
      <c r="H146" s="79"/>
      <c r="I146" s="70"/>
      <c r="J146" s="73"/>
      <c r="K146" s="131"/>
      <c r="L146" s="132"/>
      <c r="M146" s="122"/>
      <c r="N146" s="123"/>
      <c r="O146" s="123"/>
      <c r="P146" s="113"/>
      <c r="Q146" s="113"/>
      <c r="R146" s="79"/>
      <c r="S146" s="56"/>
      <c r="T146" s="55"/>
      <c r="U146" s="56"/>
      <c r="V146" s="86"/>
      <c r="W146" s="87"/>
    </row>
    <row r="147" spans="1:23" ht="90" customHeight="1">
      <c r="A147" s="83" t="s">
        <v>183</v>
      </c>
      <c r="B147" s="78" t="s">
        <v>8</v>
      </c>
      <c r="C147" s="78" t="s">
        <v>28</v>
      </c>
      <c r="D147" s="78" t="s">
        <v>89</v>
      </c>
      <c r="E147" s="61" t="s">
        <v>388</v>
      </c>
      <c r="F147" s="61" t="s">
        <v>290</v>
      </c>
      <c r="G147" s="79">
        <v>50064849</v>
      </c>
      <c r="H147" s="79" t="s">
        <v>11</v>
      </c>
      <c r="I147" s="69"/>
      <c r="J147" s="69"/>
      <c r="K147" s="129">
        <v>14016</v>
      </c>
      <c r="L147" s="130"/>
      <c r="M147" s="121">
        <f t="shared" ref="M147" si="64">K147*2</f>
        <v>28032</v>
      </c>
      <c r="N147" s="121">
        <f>P147*2</f>
        <v>6689.76</v>
      </c>
      <c r="O147" s="121">
        <f>Q147*2</f>
        <v>21342.240000000002</v>
      </c>
      <c r="P147" s="112">
        <v>3344.88</v>
      </c>
      <c r="Q147" s="112">
        <v>10671.12</v>
      </c>
      <c r="R147" s="79">
        <v>11</v>
      </c>
      <c r="S147" s="56" t="s">
        <v>453</v>
      </c>
      <c r="T147" s="55" t="s">
        <v>454</v>
      </c>
      <c r="U147" s="56" t="s">
        <v>307</v>
      </c>
      <c r="V147" s="86" t="s">
        <v>310</v>
      </c>
      <c r="W147" s="87" t="s">
        <v>309</v>
      </c>
    </row>
    <row r="148" spans="1:23" ht="90" customHeight="1">
      <c r="A148" s="83"/>
      <c r="B148" s="78"/>
      <c r="C148" s="78"/>
      <c r="D148" s="78"/>
      <c r="E148" s="61"/>
      <c r="F148" s="61"/>
      <c r="G148" s="79"/>
      <c r="H148" s="79"/>
      <c r="I148" s="70"/>
      <c r="J148" s="73"/>
      <c r="K148" s="131"/>
      <c r="L148" s="132"/>
      <c r="M148" s="122"/>
      <c r="N148" s="123"/>
      <c r="O148" s="123"/>
      <c r="P148" s="113"/>
      <c r="Q148" s="113"/>
      <c r="R148" s="79"/>
      <c r="S148" s="56"/>
      <c r="T148" s="55"/>
      <c r="U148" s="56"/>
      <c r="V148" s="86"/>
      <c r="W148" s="87"/>
    </row>
    <row r="149" spans="1:23" ht="90" customHeight="1">
      <c r="A149" s="83" t="s">
        <v>184</v>
      </c>
      <c r="B149" s="78" t="s">
        <v>8</v>
      </c>
      <c r="C149" s="78" t="s">
        <v>28</v>
      </c>
      <c r="D149" s="78" t="s">
        <v>90</v>
      </c>
      <c r="E149" s="61" t="s">
        <v>389</v>
      </c>
      <c r="F149" s="61" t="s">
        <v>298</v>
      </c>
      <c r="G149" s="79">
        <v>90911790</v>
      </c>
      <c r="H149" s="79" t="s">
        <v>11</v>
      </c>
      <c r="I149" s="69"/>
      <c r="J149" s="69"/>
      <c r="K149" s="129">
        <v>3907</v>
      </c>
      <c r="L149" s="130"/>
      <c r="M149" s="121">
        <f>K149*2</f>
        <v>7814</v>
      </c>
      <c r="N149" s="121">
        <f>P149*2</f>
        <v>1549.9</v>
      </c>
      <c r="O149" s="121">
        <f>Q149*2</f>
        <v>6264.1</v>
      </c>
      <c r="P149" s="112">
        <v>774.95</v>
      </c>
      <c r="Q149" s="112">
        <v>3132.05</v>
      </c>
      <c r="R149" s="79">
        <v>7</v>
      </c>
      <c r="S149" s="56" t="s">
        <v>453</v>
      </c>
      <c r="T149" s="55" t="s">
        <v>454</v>
      </c>
      <c r="U149" s="56" t="s">
        <v>307</v>
      </c>
      <c r="V149" s="86" t="s">
        <v>310</v>
      </c>
      <c r="W149" s="87" t="s">
        <v>309</v>
      </c>
    </row>
    <row r="150" spans="1:23" ht="90" customHeight="1">
      <c r="A150" s="83"/>
      <c r="B150" s="78"/>
      <c r="C150" s="78"/>
      <c r="D150" s="78"/>
      <c r="E150" s="61"/>
      <c r="F150" s="61"/>
      <c r="G150" s="79"/>
      <c r="H150" s="79"/>
      <c r="I150" s="70"/>
      <c r="J150" s="73"/>
      <c r="K150" s="131"/>
      <c r="L150" s="132"/>
      <c r="M150" s="122"/>
      <c r="N150" s="123"/>
      <c r="O150" s="123"/>
      <c r="P150" s="113"/>
      <c r="Q150" s="113"/>
      <c r="R150" s="79"/>
      <c r="S150" s="56"/>
      <c r="T150" s="55"/>
      <c r="U150" s="56"/>
      <c r="V150" s="86"/>
      <c r="W150" s="87"/>
    </row>
    <row r="151" spans="1:23" ht="90" customHeight="1">
      <c r="A151" s="83" t="s">
        <v>185</v>
      </c>
      <c r="B151" s="78" t="s">
        <v>8</v>
      </c>
      <c r="C151" s="78" t="s">
        <v>28</v>
      </c>
      <c r="D151" s="78" t="s">
        <v>91</v>
      </c>
      <c r="E151" s="61" t="s">
        <v>390</v>
      </c>
      <c r="F151" s="61" t="s">
        <v>295</v>
      </c>
      <c r="G151" s="79">
        <v>90911792</v>
      </c>
      <c r="H151" s="79" t="s">
        <v>11</v>
      </c>
      <c r="I151" s="69"/>
      <c r="J151" s="69"/>
      <c r="K151" s="129">
        <v>3160</v>
      </c>
      <c r="L151" s="130"/>
      <c r="M151" s="121">
        <f t="shared" ref="M151" si="65">K151*2</f>
        <v>6320</v>
      </c>
      <c r="N151" s="121">
        <f>P151*2</f>
        <v>1546.44</v>
      </c>
      <c r="O151" s="121">
        <f>Q151*2</f>
        <v>4773.5600000000004</v>
      </c>
      <c r="P151" s="112">
        <v>773.22</v>
      </c>
      <c r="Q151" s="112">
        <v>2386.7800000000002</v>
      </c>
      <c r="R151" s="79">
        <v>7</v>
      </c>
      <c r="S151" s="56" t="s">
        <v>453</v>
      </c>
      <c r="T151" s="55" t="s">
        <v>454</v>
      </c>
      <c r="U151" s="56" t="s">
        <v>307</v>
      </c>
      <c r="V151" s="86" t="s">
        <v>310</v>
      </c>
      <c r="W151" s="87" t="s">
        <v>309</v>
      </c>
    </row>
    <row r="152" spans="1:23" ht="90" customHeight="1">
      <c r="A152" s="83"/>
      <c r="B152" s="78"/>
      <c r="C152" s="78"/>
      <c r="D152" s="78"/>
      <c r="E152" s="61"/>
      <c r="F152" s="61"/>
      <c r="G152" s="79"/>
      <c r="H152" s="79"/>
      <c r="I152" s="70"/>
      <c r="J152" s="73"/>
      <c r="K152" s="131"/>
      <c r="L152" s="132"/>
      <c r="M152" s="122"/>
      <c r="N152" s="123"/>
      <c r="O152" s="123"/>
      <c r="P152" s="113"/>
      <c r="Q152" s="113"/>
      <c r="R152" s="79"/>
      <c r="S152" s="56"/>
      <c r="T152" s="55"/>
      <c r="U152" s="56"/>
      <c r="V152" s="86"/>
      <c r="W152" s="87"/>
    </row>
    <row r="153" spans="1:23" ht="90" customHeight="1">
      <c r="A153" s="83" t="s">
        <v>186</v>
      </c>
      <c r="B153" s="78" t="s">
        <v>8</v>
      </c>
      <c r="C153" s="78" t="s">
        <v>28</v>
      </c>
      <c r="D153" s="78" t="s">
        <v>92</v>
      </c>
      <c r="E153" s="61" t="s">
        <v>391</v>
      </c>
      <c r="F153" s="61" t="s">
        <v>294</v>
      </c>
      <c r="G153" s="79">
        <v>14953883</v>
      </c>
      <c r="H153" s="79" t="s">
        <v>11</v>
      </c>
      <c r="I153" s="69"/>
      <c r="J153" s="69"/>
      <c r="K153" s="129">
        <v>2155</v>
      </c>
      <c r="L153" s="130"/>
      <c r="M153" s="121">
        <f t="shared" ref="M153" si="66">K153*2</f>
        <v>4310</v>
      </c>
      <c r="N153" s="121">
        <f>P153*2</f>
        <v>1020.32</v>
      </c>
      <c r="O153" s="121">
        <f>Q153*2</f>
        <v>3289.68</v>
      </c>
      <c r="P153" s="112">
        <v>510.16</v>
      </c>
      <c r="Q153" s="112">
        <v>1644.84</v>
      </c>
      <c r="R153" s="79">
        <v>7</v>
      </c>
      <c r="S153" s="56" t="s">
        <v>453</v>
      </c>
      <c r="T153" s="55" t="s">
        <v>454</v>
      </c>
      <c r="U153" s="56" t="s">
        <v>307</v>
      </c>
      <c r="V153" s="86" t="s">
        <v>310</v>
      </c>
      <c r="W153" s="87" t="s">
        <v>309</v>
      </c>
    </row>
    <row r="154" spans="1:23" ht="90" customHeight="1">
      <c r="A154" s="83"/>
      <c r="B154" s="78"/>
      <c r="C154" s="78"/>
      <c r="D154" s="78"/>
      <c r="E154" s="61"/>
      <c r="F154" s="61"/>
      <c r="G154" s="79"/>
      <c r="H154" s="79"/>
      <c r="I154" s="70"/>
      <c r="J154" s="73"/>
      <c r="K154" s="131"/>
      <c r="L154" s="132"/>
      <c r="M154" s="122"/>
      <c r="N154" s="123"/>
      <c r="O154" s="123"/>
      <c r="P154" s="113"/>
      <c r="Q154" s="113"/>
      <c r="R154" s="79"/>
      <c r="S154" s="56"/>
      <c r="T154" s="55"/>
      <c r="U154" s="56"/>
      <c r="V154" s="86"/>
      <c r="W154" s="87"/>
    </row>
    <row r="155" spans="1:23" ht="90" customHeight="1">
      <c r="A155" s="83" t="s">
        <v>187</v>
      </c>
      <c r="B155" s="78" t="s">
        <v>8</v>
      </c>
      <c r="C155" s="78" t="s">
        <v>28</v>
      </c>
      <c r="D155" s="78" t="s">
        <v>93</v>
      </c>
      <c r="E155" s="61" t="s">
        <v>392</v>
      </c>
      <c r="F155" s="61" t="s">
        <v>301</v>
      </c>
      <c r="G155" s="79">
        <v>50064875</v>
      </c>
      <c r="H155" s="79" t="s">
        <v>11</v>
      </c>
      <c r="I155" s="69"/>
      <c r="J155" s="69"/>
      <c r="K155" s="129">
        <v>2739</v>
      </c>
      <c r="L155" s="130"/>
      <c r="M155" s="121">
        <f t="shared" ref="M155" si="67">K155*2</f>
        <v>5478</v>
      </c>
      <c r="N155" s="121">
        <f>P155*2</f>
        <v>1329.58</v>
      </c>
      <c r="O155" s="121">
        <f>Q155*2</f>
        <v>4148.42</v>
      </c>
      <c r="P155" s="112">
        <v>664.79</v>
      </c>
      <c r="Q155" s="112">
        <v>2074.21</v>
      </c>
      <c r="R155" s="79">
        <v>7</v>
      </c>
      <c r="S155" s="56" t="s">
        <v>453</v>
      </c>
      <c r="T155" s="55" t="s">
        <v>454</v>
      </c>
      <c r="U155" s="56" t="s">
        <v>307</v>
      </c>
      <c r="V155" s="86" t="s">
        <v>310</v>
      </c>
      <c r="W155" s="87" t="s">
        <v>309</v>
      </c>
    </row>
    <row r="156" spans="1:23" ht="90" customHeight="1">
      <c r="A156" s="83"/>
      <c r="B156" s="78"/>
      <c r="C156" s="78"/>
      <c r="D156" s="78"/>
      <c r="E156" s="61"/>
      <c r="F156" s="61"/>
      <c r="G156" s="79"/>
      <c r="H156" s="79"/>
      <c r="I156" s="70"/>
      <c r="J156" s="73"/>
      <c r="K156" s="131"/>
      <c r="L156" s="132"/>
      <c r="M156" s="122"/>
      <c r="N156" s="123"/>
      <c r="O156" s="123"/>
      <c r="P156" s="113"/>
      <c r="Q156" s="113"/>
      <c r="R156" s="79"/>
      <c r="S156" s="56"/>
      <c r="T156" s="55"/>
      <c r="U156" s="56"/>
      <c r="V156" s="86"/>
      <c r="W156" s="87"/>
    </row>
    <row r="157" spans="1:23" ht="90" customHeight="1">
      <c r="A157" s="83" t="s">
        <v>188</v>
      </c>
      <c r="B157" s="78" t="s">
        <v>8</v>
      </c>
      <c r="C157" s="78" t="s">
        <v>28</v>
      </c>
      <c r="D157" s="78" t="s">
        <v>94</v>
      </c>
      <c r="E157" s="61" t="s">
        <v>393</v>
      </c>
      <c r="F157" s="61" t="s">
        <v>285</v>
      </c>
      <c r="G157" s="79">
        <v>50064846</v>
      </c>
      <c r="H157" s="79" t="s">
        <v>11</v>
      </c>
      <c r="I157" s="69"/>
      <c r="J157" s="69"/>
      <c r="K157" s="129">
        <v>2841</v>
      </c>
      <c r="L157" s="130"/>
      <c r="M157" s="121">
        <f t="shared" ref="M157" si="68">K157*2</f>
        <v>5682</v>
      </c>
      <c r="N157" s="121">
        <f>P157*2</f>
        <v>1159.22</v>
      </c>
      <c r="O157" s="121">
        <f>Q157*2</f>
        <v>4522.78</v>
      </c>
      <c r="P157" s="112">
        <v>579.61</v>
      </c>
      <c r="Q157" s="112">
        <v>2261.39</v>
      </c>
      <c r="R157" s="79">
        <v>7</v>
      </c>
      <c r="S157" s="56" t="s">
        <v>453</v>
      </c>
      <c r="T157" s="55" t="s">
        <v>454</v>
      </c>
      <c r="U157" s="86" t="s">
        <v>307</v>
      </c>
      <c r="V157" s="86" t="s">
        <v>310</v>
      </c>
      <c r="W157" s="87" t="s">
        <v>309</v>
      </c>
    </row>
    <row r="158" spans="1:23" ht="90" customHeight="1">
      <c r="A158" s="83"/>
      <c r="B158" s="78"/>
      <c r="C158" s="78"/>
      <c r="D158" s="78"/>
      <c r="E158" s="61"/>
      <c r="F158" s="61"/>
      <c r="G158" s="79"/>
      <c r="H158" s="79"/>
      <c r="I158" s="70"/>
      <c r="J158" s="73"/>
      <c r="K158" s="131"/>
      <c r="L158" s="132"/>
      <c r="M158" s="122"/>
      <c r="N158" s="123"/>
      <c r="O158" s="123"/>
      <c r="P158" s="113"/>
      <c r="Q158" s="113"/>
      <c r="R158" s="79"/>
      <c r="S158" s="56"/>
      <c r="T158" s="55"/>
      <c r="U158" s="86"/>
      <c r="V158" s="86"/>
      <c r="W158" s="87"/>
    </row>
    <row r="159" spans="1:23" ht="90" customHeight="1">
      <c r="A159" s="83" t="s">
        <v>189</v>
      </c>
      <c r="B159" s="78" t="s">
        <v>8</v>
      </c>
      <c r="C159" s="78" t="s">
        <v>28</v>
      </c>
      <c r="D159" s="78" t="s">
        <v>95</v>
      </c>
      <c r="E159" s="61" t="s">
        <v>394</v>
      </c>
      <c r="F159" s="61" t="s">
        <v>284</v>
      </c>
      <c r="G159" s="79">
        <v>30517993</v>
      </c>
      <c r="H159" s="79" t="s">
        <v>11</v>
      </c>
      <c r="I159" s="69"/>
      <c r="J159" s="69"/>
      <c r="K159" s="129">
        <v>7911</v>
      </c>
      <c r="L159" s="130"/>
      <c r="M159" s="121">
        <f t="shared" ref="M159" si="69">K159*2</f>
        <v>15822</v>
      </c>
      <c r="N159" s="121">
        <f>P159*2</f>
        <v>3767.54</v>
      </c>
      <c r="O159" s="121">
        <f>Q159*2</f>
        <v>12054.46</v>
      </c>
      <c r="P159" s="112">
        <v>1883.77</v>
      </c>
      <c r="Q159" s="112">
        <v>6027.23</v>
      </c>
      <c r="R159" s="79">
        <v>5</v>
      </c>
      <c r="S159" s="56" t="s">
        <v>453</v>
      </c>
      <c r="T159" s="55" t="s">
        <v>454</v>
      </c>
      <c r="U159" s="56" t="s">
        <v>307</v>
      </c>
      <c r="V159" s="86" t="s">
        <v>310</v>
      </c>
      <c r="W159" s="87" t="s">
        <v>309</v>
      </c>
    </row>
    <row r="160" spans="1:23" ht="90" customHeight="1">
      <c r="A160" s="83"/>
      <c r="B160" s="78"/>
      <c r="C160" s="78"/>
      <c r="D160" s="78"/>
      <c r="E160" s="61"/>
      <c r="F160" s="61"/>
      <c r="G160" s="79"/>
      <c r="H160" s="79"/>
      <c r="I160" s="70"/>
      <c r="J160" s="73"/>
      <c r="K160" s="131"/>
      <c r="L160" s="132"/>
      <c r="M160" s="122"/>
      <c r="N160" s="123"/>
      <c r="O160" s="123"/>
      <c r="P160" s="113"/>
      <c r="Q160" s="113"/>
      <c r="R160" s="79"/>
      <c r="S160" s="56"/>
      <c r="T160" s="55"/>
      <c r="U160" s="56"/>
      <c r="V160" s="86"/>
      <c r="W160" s="87"/>
    </row>
    <row r="161" spans="1:23" ht="90" customHeight="1">
      <c r="A161" s="83" t="s">
        <v>190</v>
      </c>
      <c r="B161" s="78" t="s">
        <v>8</v>
      </c>
      <c r="C161" s="78" t="s">
        <v>28</v>
      </c>
      <c r="D161" s="78" t="s">
        <v>218</v>
      </c>
      <c r="E161" s="61" t="s">
        <v>395</v>
      </c>
      <c r="F161" s="61" t="s">
        <v>291</v>
      </c>
      <c r="G161" s="79">
        <v>30579889</v>
      </c>
      <c r="H161" s="79" t="s">
        <v>11</v>
      </c>
      <c r="I161" s="69"/>
      <c r="J161" s="69"/>
      <c r="K161" s="129">
        <v>809</v>
      </c>
      <c r="L161" s="130"/>
      <c r="M161" s="121">
        <f t="shared" ref="M161" si="70">K161*2</f>
        <v>1618</v>
      </c>
      <c r="N161" s="121">
        <f>P161*2</f>
        <v>394.92</v>
      </c>
      <c r="O161" s="121">
        <f>Q161*2</f>
        <v>1223.08</v>
      </c>
      <c r="P161" s="112">
        <v>197.46</v>
      </c>
      <c r="Q161" s="112">
        <v>611.54</v>
      </c>
      <c r="R161" s="79">
        <v>5</v>
      </c>
      <c r="S161" s="56" t="s">
        <v>453</v>
      </c>
      <c r="T161" s="55" t="s">
        <v>454</v>
      </c>
      <c r="U161" s="56" t="s">
        <v>307</v>
      </c>
      <c r="V161" s="86" t="s">
        <v>310</v>
      </c>
      <c r="W161" s="87" t="s">
        <v>309</v>
      </c>
    </row>
    <row r="162" spans="1:23" ht="90" customHeight="1">
      <c r="A162" s="83"/>
      <c r="B162" s="78"/>
      <c r="C162" s="78"/>
      <c r="D162" s="78"/>
      <c r="E162" s="61"/>
      <c r="F162" s="61"/>
      <c r="G162" s="79"/>
      <c r="H162" s="79"/>
      <c r="I162" s="70"/>
      <c r="J162" s="73"/>
      <c r="K162" s="131"/>
      <c r="L162" s="132"/>
      <c r="M162" s="122"/>
      <c r="N162" s="123"/>
      <c r="O162" s="123"/>
      <c r="P162" s="113"/>
      <c r="Q162" s="113"/>
      <c r="R162" s="79"/>
      <c r="S162" s="56"/>
      <c r="T162" s="55"/>
      <c r="U162" s="56"/>
      <c r="V162" s="86"/>
      <c r="W162" s="87"/>
    </row>
    <row r="163" spans="1:23" ht="90" customHeight="1">
      <c r="A163" s="83" t="s">
        <v>191</v>
      </c>
      <c r="B163" s="78" t="s">
        <v>8</v>
      </c>
      <c r="C163" s="78" t="s">
        <v>28</v>
      </c>
      <c r="D163" s="78" t="s">
        <v>96</v>
      </c>
      <c r="E163" s="61" t="s">
        <v>396</v>
      </c>
      <c r="F163" s="61" t="s">
        <v>287</v>
      </c>
      <c r="G163" s="79">
        <v>80601006</v>
      </c>
      <c r="H163" s="79" t="s">
        <v>11</v>
      </c>
      <c r="I163" s="69"/>
      <c r="J163" s="69"/>
      <c r="K163" s="129">
        <v>2113</v>
      </c>
      <c r="L163" s="130"/>
      <c r="M163" s="121">
        <f t="shared" ref="M163" si="71">K163*2</f>
        <v>4226</v>
      </c>
      <c r="N163" s="121">
        <f>P163*2</f>
        <v>998.88</v>
      </c>
      <c r="O163" s="121">
        <f>Q163*2</f>
        <v>3227.12</v>
      </c>
      <c r="P163" s="112">
        <v>499.44</v>
      </c>
      <c r="Q163" s="112">
        <v>1613.56</v>
      </c>
      <c r="R163" s="79">
        <v>3</v>
      </c>
      <c r="S163" s="56" t="s">
        <v>453</v>
      </c>
      <c r="T163" s="55" t="s">
        <v>454</v>
      </c>
      <c r="U163" s="56" t="s">
        <v>307</v>
      </c>
      <c r="V163" s="56" t="s">
        <v>310</v>
      </c>
      <c r="W163" s="92" t="s">
        <v>309</v>
      </c>
    </row>
    <row r="164" spans="1:23" ht="90" customHeight="1">
      <c r="A164" s="83"/>
      <c r="B164" s="78"/>
      <c r="C164" s="78"/>
      <c r="D164" s="78"/>
      <c r="E164" s="61"/>
      <c r="F164" s="61"/>
      <c r="G164" s="79"/>
      <c r="H164" s="79"/>
      <c r="I164" s="70"/>
      <c r="J164" s="73"/>
      <c r="K164" s="131"/>
      <c r="L164" s="132"/>
      <c r="M164" s="122"/>
      <c r="N164" s="123"/>
      <c r="O164" s="123"/>
      <c r="P164" s="113"/>
      <c r="Q164" s="113"/>
      <c r="R164" s="79"/>
      <c r="S164" s="56"/>
      <c r="T164" s="55"/>
      <c r="U164" s="56"/>
      <c r="V164" s="56"/>
      <c r="W164" s="92"/>
    </row>
    <row r="165" spans="1:23" ht="90" customHeight="1">
      <c r="A165" s="83" t="s">
        <v>192</v>
      </c>
      <c r="B165" s="78" t="s">
        <v>8</v>
      </c>
      <c r="C165" s="78" t="s">
        <v>28</v>
      </c>
      <c r="D165" s="78" t="s">
        <v>97</v>
      </c>
      <c r="E165" s="61" t="s">
        <v>397</v>
      </c>
      <c r="F165" s="61" t="s">
        <v>286</v>
      </c>
      <c r="G165" s="79">
        <v>50064848</v>
      </c>
      <c r="H165" s="79" t="s">
        <v>11</v>
      </c>
      <c r="I165" s="69"/>
      <c r="J165" s="69"/>
      <c r="K165" s="129">
        <v>0</v>
      </c>
      <c r="L165" s="130"/>
      <c r="M165" s="121">
        <f t="shared" ref="M165" si="72">K165*2</f>
        <v>0</v>
      </c>
      <c r="N165" s="121">
        <f>P165*2</f>
        <v>0</v>
      </c>
      <c r="O165" s="121">
        <f>Q165*2</f>
        <v>0</v>
      </c>
      <c r="P165" s="112">
        <v>0</v>
      </c>
      <c r="Q165" s="112">
        <v>0</v>
      </c>
      <c r="R165" s="79">
        <v>3</v>
      </c>
      <c r="S165" s="56" t="s">
        <v>453</v>
      </c>
      <c r="T165" s="55" t="s">
        <v>454</v>
      </c>
      <c r="U165" s="56" t="s">
        <v>307</v>
      </c>
      <c r="V165" s="86" t="s">
        <v>310</v>
      </c>
      <c r="W165" s="87" t="s">
        <v>309</v>
      </c>
    </row>
    <row r="166" spans="1:23" ht="90" customHeight="1">
      <c r="A166" s="83"/>
      <c r="B166" s="78"/>
      <c r="C166" s="78"/>
      <c r="D166" s="78"/>
      <c r="E166" s="61"/>
      <c r="F166" s="61"/>
      <c r="G166" s="79"/>
      <c r="H166" s="79"/>
      <c r="I166" s="70"/>
      <c r="J166" s="73"/>
      <c r="K166" s="131"/>
      <c r="L166" s="132"/>
      <c r="M166" s="122"/>
      <c r="N166" s="123"/>
      <c r="O166" s="123"/>
      <c r="P166" s="113"/>
      <c r="Q166" s="113"/>
      <c r="R166" s="79"/>
      <c r="S166" s="56"/>
      <c r="T166" s="55"/>
      <c r="U166" s="56"/>
      <c r="V166" s="86"/>
      <c r="W166" s="87"/>
    </row>
    <row r="167" spans="1:23" ht="90" customHeight="1">
      <c r="A167" s="83" t="s">
        <v>193</v>
      </c>
      <c r="B167" s="78" t="s">
        <v>8</v>
      </c>
      <c r="C167" s="78" t="s">
        <v>28</v>
      </c>
      <c r="D167" s="78" t="s">
        <v>93</v>
      </c>
      <c r="E167" s="61" t="s">
        <v>398</v>
      </c>
      <c r="F167" s="61" t="s">
        <v>305</v>
      </c>
      <c r="G167" s="79">
        <v>14832372</v>
      </c>
      <c r="H167" s="79" t="s">
        <v>11</v>
      </c>
      <c r="I167" s="69"/>
      <c r="J167" s="69"/>
      <c r="K167" s="129">
        <v>0</v>
      </c>
      <c r="L167" s="130"/>
      <c r="M167" s="121">
        <f t="shared" ref="M167" si="73">K167*2</f>
        <v>0</v>
      </c>
      <c r="N167" s="121">
        <f>P167*2</f>
        <v>0</v>
      </c>
      <c r="O167" s="121">
        <f>Q167*2</f>
        <v>0</v>
      </c>
      <c r="P167" s="112">
        <v>0</v>
      </c>
      <c r="Q167" s="112">
        <v>0</v>
      </c>
      <c r="R167" s="79">
        <v>3</v>
      </c>
      <c r="S167" s="56" t="s">
        <v>453</v>
      </c>
      <c r="T167" s="55" t="s">
        <v>454</v>
      </c>
      <c r="U167" s="56" t="s">
        <v>307</v>
      </c>
      <c r="V167" s="86" t="s">
        <v>310</v>
      </c>
      <c r="W167" s="87" t="s">
        <v>309</v>
      </c>
    </row>
    <row r="168" spans="1:23" ht="90" customHeight="1">
      <c r="A168" s="83"/>
      <c r="B168" s="78"/>
      <c r="C168" s="78"/>
      <c r="D168" s="78"/>
      <c r="E168" s="61"/>
      <c r="F168" s="61"/>
      <c r="G168" s="79"/>
      <c r="H168" s="79"/>
      <c r="I168" s="70"/>
      <c r="J168" s="73"/>
      <c r="K168" s="131"/>
      <c r="L168" s="132"/>
      <c r="M168" s="122"/>
      <c r="N168" s="123"/>
      <c r="O168" s="123"/>
      <c r="P168" s="113"/>
      <c r="Q168" s="113"/>
      <c r="R168" s="79"/>
      <c r="S168" s="56"/>
      <c r="T168" s="55"/>
      <c r="U168" s="56"/>
      <c r="V168" s="86"/>
      <c r="W168" s="87"/>
    </row>
    <row r="169" spans="1:23" ht="90" customHeight="1">
      <c r="A169" s="83" t="s">
        <v>194</v>
      </c>
      <c r="B169" s="78" t="s">
        <v>8</v>
      </c>
      <c r="C169" s="78" t="s">
        <v>28</v>
      </c>
      <c r="D169" s="78" t="s">
        <v>98</v>
      </c>
      <c r="E169" s="61" t="s">
        <v>399</v>
      </c>
      <c r="F169" s="61" t="s">
        <v>297</v>
      </c>
      <c r="G169" s="79">
        <v>50064865</v>
      </c>
      <c r="H169" s="79" t="s">
        <v>11</v>
      </c>
      <c r="I169" s="69"/>
      <c r="J169" s="69"/>
      <c r="K169" s="129">
        <v>21459</v>
      </c>
      <c r="L169" s="130"/>
      <c r="M169" s="121">
        <f t="shared" ref="M169" si="74">K169*2</f>
        <v>42918</v>
      </c>
      <c r="N169" s="121">
        <f>P169*2</f>
        <v>10164.379999999999</v>
      </c>
      <c r="O169" s="121">
        <f>Q169*2</f>
        <v>32753.62</v>
      </c>
      <c r="P169" s="112">
        <v>5082.1899999999996</v>
      </c>
      <c r="Q169" s="112">
        <v>16376.81</v>
      </c>
      <c r="R169" s="79">
        <v>40</v>
      </c>
      <c r="S169" s="56" t="s">
        <v>453</v>
      </c>
      <c r="T169" s="55" t="s">
        <v>454</v>
      </c>
      <c r="U169" s="56" t="s">
        <v>307</v>
      </c>
      <c r="V169" s="86" t="s">
        <v>310</v>
      </c>
      <c r="W169" s="87" t="s">
        <v>309</v>
      </c>
    </row>
    <row r="170" spans="1:23" ht="90" customHeight="1">
      <c r="A170" s="83"/>
      <c r="B170" s="78"/>
      <c r="C170" s="78"/>
      <c r="D170" s="78"/>
      <c r="E170" s="61"/>
      <c r="F170" s="61"/>
      <c r="G170" s="79"/>
      <c r="H170" s="79"/>
      <c r="I170" s="70"/>
      <c r="J170" s="73"/>
      <c r="K170" s="131"/>
      <c r="L170" s="132"/>
      <c r="M170" s="122"/>
      <c r="N170" s="123"/>
      <c r="O170" s="123"/>
      <c r="P170" s="113"/>
      <c r="Q170" s="113"/>
      <c r="R170" s="79"/>
      <c r="S170" s="56"/>
      <c r="T170" s="55"/>
      <c r="U170" s="56"/>
      <c r="V170" s="86"/>
      <c r="W170" s="87"/>
    </row>
    <row r="171" spans="1:23" ht="90" customHeight="1">
      <c r="A171" s="83" t="s">
        <v>195</v>
      </c>
      <c r="B171" s="78" t="s">
        <v>8</v>
      </c>
      <c r="C171" s="78" t="s">
        <v>28</v>
      </c>
      <c r="D171" s="78" t="s">
        <v>99</v>
      </c>
      <c r="E171" s="61" t="s">
        <v>400</v>
      </c>
      <c r="F171" s="61" t="s">
        <v>296</v>
      </c>
      <c r="G171" s="79">
        <v>856033</v>
      </c>
      <c r="H171" s="79" t="s">
        <v>11</v>
      </c>
      <c r="I171" s="69"/>
      <c r="J171" s="69"/>
      <c r="K171" s="129">
        <v>2825</v>
      </c>
      <c r="L171" s="130"/>
      <c r="M171" s="121">
        <f t="shared" ref="M171:M181" si="75">K171*2</f>
        <v>5650</v>
      </c>
      <c r="N171" s="121">
        <f>P171*2</f>
        <v>1405.84</v>
      </c>
      <c r="O171" s="121">
        <f>Q171*2</f>
        <v>4244.16</v>
      </c>
      <c r="P171" s="112">
        <v>702.92</v>
      </c>
      <c r="Q171" s="112">
        <v>2122.08</v>
      </c>
      <c r="R171" s="79">
        <v>3</v>
      </c>
      <c r="S171" s="56" t="s">
        <v>453</v>
      </c>
      <c r="T171" s="55" t="s">
        <v>454</v>
      </c>
      <c r="U171" s="56" t="s">
        <v>307</v>
      </c>
      <c r="V171" s="86" t="s">
        <v>310</v>
      </c>
      <c r="W171" s="87" t="s">
        <v>309</v>
      </c>
    </row>
    <row r="172" spans="1:23" ht="90" customHeight="1">
      <c r="A172" s="83"/>
      <c r="B172" s="78"/>
      <c r="C172" s="78"/>
      <c r="D172" s="78"/>
      <c r="E172" s="61"/>
      <c r="F172" s="61"/>
      <c r="G172" s="79"/>
      <c r="H172" s="79"/>
      <c r="I172" s="70"/>
      <c r="J172" s="73"/>
      <c r="K172" s="131"/>
      <c r="L172" s="132"/>
      <c r="M172" s="122"/>
      <c r="N172" s="123"/>
      <c r="O172" s="123"/>
      <c r="P172" s="113"/>
      <c r="Q172" s="113"/>
      <c r="R172" s="79"/>
      <c r="S172" s="56"/>
      <c r="T172" s="55"/>
      <c r="U172" s="56"/>
      <c r="V172" s="86"/>
      <c r="W172" s="87"/>
    </row>
    <row r="173" spans="1:23" ht="90" customHeight="1">
      <c r="A173" s="83" t="s">
        <v>196</v>
      </c>
      <c r="B173" s="78" t="s">
        <v>8</v>
      </c>
      <c r="C173" s="78" t="s">
        <v>28</v>
      </c>
      <c r="D173" s="78" t="s">
        <v>100</v>
      </c>
      <c r="E173" s="61" t="s">
        <v>401</v>
      </c>
      <c r="F173" s="61" t="s">
        <v>288</v>
      </c>
      <c r="G173" s="79">
        <v>30451162</v>
      </c>
      <c r="H173" s="79" t="s">
        <v>11</v>
      </c>
      <c r="I173" s="69"/>
      <c r="J173" s="69"/>
      <c r="K173" s="129">
        <v>1669</v>
      </c>
      <c r="L173" s="130"/>
      <c r="M173" s="121">
        <f t="shared" si="75"/>
        <v>3338</v>
      </c>
      <c r="N173" s="121">
        <f>P173*2</f>
        <v>636.94000000000005</v>
      </c>
      <c r="O173" s="121">
        <f>Q173*2</f>
        <v>2701.06</v>
      </c>
      <c r="P173" s="112">
        <v>318.47000000000003</v>
      </c>
      <c r="Q173" s="112">
        <v>1350.53</v>
      </c>
      <c r="R173" s="79">
        <v>5</v>
      </c>
      <c r="S173" s="56" t="s">
        <v>453</v>
      </c>
      <c r="T173" s="55" t="s">
        <v>454</v>
      </c>
      <c r="U173" s="56" t="s">
        <v>307</v>
      </c>
      <c r="V173" s="86" t="s">
        <v>310</v>
      </c>
      <c r="W173" s="87" t="s">
        <v>309</v>
      </c>
    </row>
    <row r="174" spans="1:23" ht="90" customHeight="1">
      <c r="A174" s="83"/>
      <c r="B174" s="78"/>
      <c r="C174" s="78"/>
      <c r="D174" s="78"/>
      <c r="E174" s="61"/>
      <c r="F174" s="61"/>
      <c r="G174" s="79"/>
      <c r="H174" s="79"/>
      <c r="I174" s="70"/>
      <c r="J174" s="73"/>
      <c r="K174" s="131"/>
      <c r="L174" s="132"/>
      <c r="M174" s="122"/>
      <c r="N174" s="123"/>
      <c r="O174" s="123"/>
      <c r="P174" s="113"/>
      <c r="Q174" s="113"/>
      <c r="R174" s="79"/>
      <c r="S174" s="56"/>
      <c r="T174" s="55"/>
      <c r="U174" s="56"/>
      <c r="V174" s="86"/>
      <c r="W174" s="87"/>
    </row>
    <row r="175" spans="1:23" ht="90" customHeight="1">
      <c r="A175" s="83" t="s">
        <v>197</v>
      </c>
      <c r="B175" s="78" t="s">
        <v>8</v>
      </c>
      <c r="C175" s="78" t="s">
        <v>28</v>
      </c>
      <c r="D175" s="78" t="s">
        <v>101</v>
      </c>
      <c r="E175" s="61" t="s">
        <v>402</v>
      </c>
      <c r="F175" s="61" t="s">
        <v>289</v>
      </c>
      <c r="G175" s="79">
        <v>856059</v>
      </c>
      <c r="H175" s="79" t="s">
        <v>11</v>
      </c>
      <c r="I175" s="69"/>
      <c r="J175" s="69"/>
      <c r="K175" s="129">
        <v>2262</v>
      </c>
      <c r="L175" s="130"/>
      <c r="M175" s="121">
        <f t="shared" si="75"/>
        <v>4524</v>
      </c>
      <c r="N175" s="121">
        <f>P175*2</f>
        <v>1015.08</v>
      </c>
      <c r="O175" s="121">
        <f>Q175*2</f>
        <v>3508.92</v>
      </c>
      <c r="P175" s="112">
        <v>507.54</v>
      </c>
      <c r="Q175" s="112">
        <v>1754.46</v>
      </c>
      <c r="R175" s="79">
        <v>3</v>
      </c>
      <c r="S175" s="56" t="s">
        <v>453</v>
      </c>
      <c r="T175" s="55" t="s">
        <v>454</v>
      </c>
      <c r="U175" s="56" t="s">
        <v>307</v>
      </c>
      <c r="V175" s="86" t="s">
        <v>310</v>
      </c>
      <c r="W175" s="87" t="s">
        <v>309</v>
      </c>
    </row>
    <row r="176" spans="1:23" ht="90" customHeight="1">
      <c r="A176" s="83"/>
      <c r="B176" s="78"/>
      <c r="C176" s="78"/>
      <c r="D176" s="78"/>
      <c r="E176" s="61"/>
      <c r="F176" s="61"/>
      <c r="G176" s="79"/>
      <c r="H176" s="79"/>
      <c r="I176" s="70"/>
      <c r="J176" s="73"/>
      <c r="K176" s="131"/>
      <c r="L176" s="132"/>
      <c r="M176" s="122"/>
      <c r="N176" s="123"/>
      <c r="O176" s="123"/>
      <c r="P176" s="113"/>
      <c r="Q176" s="113"/>
      <c r="R176" s="79"/>
      <c r="S176" s="56"/>
      <c r="T176" s="55"/>
      <c r="U176" s="56"/>
      <c r="V176" s="86"/>
      <c r="W176" s="87"/>
    </row>
    <row r="177" spans="1:23" ht="90" customHeight="1">
      <c r="A177" s="83" t="s">
        <v>198</v>
      </c>
      <c r="B177" s="78" t="s">
        <v>8</v>
      </c>
      <c r="C177" s="78" t="s">
        <v>28</v>
      </c>
      <c r="D177" s="78" t="s">
        <v>102</v>
      </c>
      <c r="E177" s="61" t="s">
        <v>403</v>
      </c>
      <c r="F177" s="61" t="s">
        <v>293</v>
      </c>
      <c r="G177" s="79">
        <v>191670</v>
      </c>
      <c r="H177" s="79" t="s">
        <v>11</v>
      </c>
      <c r="I177" s="69"/>
      <c r="J177" s="69"/>
      <c r="K177" s="129">
        <v>2471</v>
      </c>
      <c r="L177" s="130"/>
      <c r="M177" s="121">
        <f t="shared" si="75"/>
        <v>4942</v>
      </c>
      <c r="N177" s="121">
        <f>P177*2</f>
        <v>1135</v>
      </c>
      <c r="O177" s="121">
        <f>Q177*2</f>
        <v>3807</v>
      </c>
      <c r="P177" s="112">
        <v>567.5</v>
      </c>
      <c r="Q177" s="112">
        <v>1903.5</v>
      </c>
      <c r="R177" s="79">
        <v>7</v>
      </c>
      <c r="S177" s="56" t="s">
        <v>453</v>
      </c>
      <c r="T177" s="55" t="s">
        <v>454</v>
      </c>
      <c r="U177" s="56" t="s">
        <v>307</v>
      </c>
      <c r="V177" s="86" t="s">
        <v>310</v>
      </c>
      <c r="W177" s="87" t="s">
        <v>309</v>
      </c>
    </row>
    <row r="178" spans="1:23" ht="90" customHeight="1">
      <c r="A178" s="83"/>
      <c r="B178" s="78"/>
      <c r="C178" s="78"/>
      <c r="D178" s="78"/>
      <c r="E178" s="61"/>
      <c r="F178" s="61"/>
      <c r="G178" s="79"/>
      <c r="H178" s="79"/>
      <c r="I178" s="70"/>
      <c r="J178" s="73"/>
      <c r="K178" s="131"/>
      <c r="L178" s="132"/>
      <c r="M178" s="122"/>
      <c r="N178" s="123"/>
      <c r="O178" s="123"/>
      <c r="P178" s="113"/>
      <c r="Q178" s="113"/>
      <c r="R178" s="79"/>
      <c r="S178" s="56"/>
      <c r="T178" s="55"/>
      <c r="U178" s="56"/>
      <c r="V178" s="86"/>
      <c r="W178" s="87"/>
    </row>
    <row r="179" spans="1:23" ht="90" customHeight="1">
      <c r="A179" s="83" t="s">
        <v>199</v>
      </c>
      <c r="B179" s="78" t="s">
        <v>8</v>
      </c>
      <c r="C179" s="78" t="s">
        <v>28</v>
      </c>
      <c r="D179" s="78" t="s">
        <v>103</v>
      </c>
      <c r="E179" s="61" t="s">
        <v>404</v>
      </c>
      <c r="F179" s="61" t="s">
        <v>292</v>
      </c>
      <c r="G179" s="79">
        <v>193883</v>
      </c>
      <c r="H179" s="79" t="s">
        <v>11</v>
      </c>
      <c r="I179" s="69"/>
      <c r="J179" s="69"/>
      <c r="K179" s="129">
        <v>4624</v>
      </c>
      <c r="L179" s="130"/>
      <c r="M179" s="121">
        <f t="shared" si="75"/>
        <v>9248</v>
      </c>
      <c r="N179" s="121">
        <f>P179*2</f>
        <v>2076.92</v>
      </c>
      <c r="O179" s="121">
        <f>Q179*2</f>
        <v>7171.08</v>
      </c>
      <c r="P179" s="112">
        <v>1038.46</v>
      </c>
      <c r="Q179" s="112">
        <v>3585.54</v>
      </c>
      <c r="R179" s="79">
        <v>19</v>
      </c>
      <c r="S179" s="56" t="s">
        <v>453</v>
      </c>
      <c r="T179" s="55" t="s">
        <v>454</v>
      </c>
      <c r="U179" s="56" t="s">
        <v>307</v>
      </c>
      <c r="V179" s="86" t="s">
        <v>310</v>
      </c>
      <c r="W179" s="87" t="s">
        <v>309</v>
      </c>
    </row>
    <row r="180" spans="1:23" ht="90" customHeight="1">
      <c r="A180" s="83"/>
      <c r="B180" s="78"/>
      <c r="C180" s="78"/>
      <c r="D180" s="78"/>
      <c r="E180" s="61"/>
      <c r="F180" s="61"/>
      <c r="G180" s="79"/>
      <c r="H180" s="79"/>
      <c r="I180" s="70"/>
      <c r="J180" s="73"/>
      <c r="K180" s="131"/>
      <c r="L180" s="132"/>
      <c r="M180" s="122"/>
      <c r="N180" s="123"/>
      <c r="O180" s="123"/>
      <c r="P180" s="113"/>
      <c r="Q180" s="113"/>
      <c r="R180" s="79"/>
      <c r="S180" s="56"/>
      <c r="T180" s="55"/>
      <c r="U180" s="56"/>
      <c r="V180" s="86"/>
      <c r="W180" s="87"/>
    </row>
    <row r="181" spans="1:23" ht="90" customHeight="1">
      <c r="A181" s="83" t="s">
        <v>200</v>
      </c>
      <c r="B181" s="78" t="s">
        <v>8</v>
      </c>
      <c r="C181" s="78" t="s">
        <v>28</v>
      </c>
      <c r="D181" s="78" t="s">
        <v>104</v>
      </c>
      <c r="E181" s="61" t="s">
        <v>405</v>
      </c>
      <c r="F181" s="61" t="s">
        <v>300</v>
      </c>
      <c r="G181" s="79">
        <v>50064847</v>
      </c>
      <c r="H181" s="79" t="s">
        <v>11</v>
      </c>
      <c r="I181" s="69"/>
      <c r="J181" s="69"/>
      <c r="K181" s="129">
        <v>42257</v>
      </c>
      <c r="L181" s="130"/>
      <c r="M181" s="121">
        <f t="shared" si="75"/>
        <v>84514</v>
      </c>
      <c r="N181" s="121">
        <f>P181*2</f>
        <v>20020.64</v>
      </c>
      <c r="O181" s="121">
        <f>Q181*2</f>
        <v>64493.36</v>
      </c>
      <c r="P181" s="112">
        <v>10010.32</v>
      </c>
      <c r="Q181" s="112">
        <v>32246.68</v>
      </c>
      <c r="R181" s="79">
        <v>19</v>
      </c>
      <c r="S181" s="56" t="s">
        <v>453</v>
      </c>
      <c r="T181" s="55" t="s">
        <v>454</v>
      </c>
      <c r="U181" s="56" t="s">
        <v>307</v>
      </c>
      <c r="V181" s="86" t="s">
        <v>310</v>
      </c>
      <c r="W181" s="87" t="s">
        <v>309</v>
      </c>
    </row>
    <row r="182" spans="1:23" ht="90" customHeight="1">
      <c r="A182" s="83"/>
      <c r="B182" s="78"/>
      <c r="C182" s="78"/>
      <c r="D182" s="78"/>
      <c r="E182" s="61"/>
      <c r="F182" s="61"/>
      <c r="G182" s="79"/>
      <c r="H182" s="79"/>
      <c r="I182" s="70"/>
      <c r="J182" s="73"/>
      <c r="K182" s="131"/>
      <c r="L182" s="132"/>
      <c r="M182" s="122"/>
      <c r="N182" s="123"/>
      <c r="O182" s="123"/>
      <c r="P182" s="113"/>
      <c r="Q182" s="113"/>
      <c r="R182" s="79"/>
      <c r="S182" s="56"/>
      <c r="T182" s="55"/>
      <c r="U182" s="56"/>
      <c r="V182" s="86"/>
      <c r="W182" s="87"/>
    </row>
    <row r="183" spans="1:23" s="22" customFormat="1" ht="146.25" customHeight="1">
      <c r="A183" s="19" t="s">
        <v>406</v>
      </c>
      <c r="B183" s="20" t="s">
        <v>8</v>
      </c>
      <c r="C183" s="20" t="s">
        <v>59</v>
      </c>
      <c r="D183" s="20" t="s">
        <v>407</v>
      </c>
      <c r="E183" s="15" t="s">
        <v>408</v>
      </c>
      <c r="F183" s="15" t="s">
        <v>409</v>
      </c>
      <c r="G183" s="19">
        <v>89210059</v>
      </c>
      <c r="H183" s="19" t="s">
        <v>112</v>
      </c>
      <c r="I183" s="26"/>
      <c r="J183" s="26"/>
      <c r="K183" s="133">
        <v>1607</v>
      </c>
      <c r="L183" s="134"/>
      <c r="M183" s="124">
        <f>K183*2</f>
        <v>3214</v>
      </c>
      <c r="N183" s="124">
        <f>P183*2</f>
        <v>3214</v>
      </c>
      <c r="O183" s="124">
        <f>Q183*2</f>
        <v>0</v>
      </c>
      <c r="P183" s="114">
        <v>1607</v>
      </c>
      <c r="Q183" s="114">
        <v>0</v>
      </c>
      <c r="R183" s="19">
        <v>3</v>
      </c>
      <c r="S183" s="13" t="str">
        <f t="shared" ref="S183:S196" si="76">$S$181</f>
        <v>TAURON Sprzedaż Sp. z o.o.</v>
      </c>
      <c r="T183" s="21" t="str">
        <f t="shared" ref="T183:T196" si="77">$T$179</f>
        <v>od 01.04.2024 r.</v>
      </c>
      <c r="U183" s="14" t="s">
        <v>307</v>
      </c>
      <c r="V183" s="13" t="s">
        <v>310</v>
      </c>
      <c r="W183" s="14" t="s">
        <v>309</v>
      </c>
    </row>
    <row r="184" spans="1:23" s="22" customFormat="1" ht="170.45" customHeight="1">
      <c r="A184" s="19" t="s">
        <v>410</v>
      </c>
      <c r="B184" s="20" t="s">
        <v>8</v>
      </c>
      <c r="C184" s="23" t="s">
        <v>411</v>
      </c>
      <c r="D184" s="20" t="s">
        <v>412</v>
      </c>
      <c r="E184" s="15" t="s">
        <v>413</v>
      </c>
      <c r="F184" s="15" t="s">
        <v>414</v>
      </c>
      <c r="G184" s="19">
        <v>89210562</v>
      </c>
      <c r="H184" s="19" t="s">
        <v>11</v>
      </c>
      <c r="I184" s="26"/>
      <c r="J184" s="26"/>
      <c r="K184" s="133">
        <v>2484</v>
      </c>
      <c r="L184" s="134"/>
      <c r="M184" s="124">
        <f>K184*2</f>
        <v>4968</v>
      </c>
      <c r="N184" s="124">
        <f>P184*2</f>
        <v>2328.7600000000002</v>
      </c>
      <c r="O184" s="124">
        <f>Q184*2</f>
        <v>2639.26</v>
      </c>
      <c r="P184" s="114">
        <v>1164.3800000000001</v>
      </c>
      <c r="Q184" s="114">
        <v>1319.63</v>
      </c>
      <c r="R184" s="19">
        <v>2</v>
      </c>
      <c r="S184" s="13" t="str">
        <f t="shared" si="76"/>
        <v>TAURON Sprzedaż Sp. z o.o.</v>
      </c>
      <c r="T184" s="21" t="str">
        <f t="shared" si="77"/>
        <v>od 01.04.2024 r.</v>
      </c>
      <c r="U184" s="14" t="s">
        <v>307</v>
      </c>
      <c r="V184" s="13" t="s">
        <v>310</v>
      </c>
      <c r="W184" s="14" t="s">
        <v>309</v>
      </c>
    </row>
    <row r="185" spans="1:23" s="22" customFormat="1" ht="113.25" customHeight="1">
      <c r="A185" s="19" t="s">
        <v>415</v>
      </c>
      <c r="B185" s="20" t="s">
        <v>8</v>
      </c>
      <c r="C185" s="20" t="s">
        <v>41</v>
      </c>
      <c r="D185" s="20" t="s">
        <v>41</v>
      </c>
      <c r="E185" s="15" t="s">
        <v>416</v>
      </c>
      <c r="F185" s="15" t="s">
        <v>417</v>
      </c>
      <c r="G185" s="19">
        <v>89210671</v>
      </c>
      <c r="H185" s="19" t="s">
        <v>11</v>
      </c>
      <c r="I185" s="26"/>
      <c r="J185" s="26"/>
      <c r="K185" s="131">
        <v>4751</v>
      </c>
      <c r="L185" s="132"/>
      <c r="M185" s="124">
        <f>K185*2</f>
        <v>9502</v>
      </c>
      <c r="N185" s="124">
        <f>P185*2</f>
        <v>4307.58</v>
      </c>
      <c r="O185" s="124">
        <f>Q185*2</f>
        <v>5194.42</v>
      </c>
      <c r="P185" s="113">
        <v>2153.79</v>
      </c>
      <c r="Q185" s="113">
        <v>2597.21</v>
      </c>
      <c r="R185" s="19">
        <v>3</v>
      </c>
      <c r="S185" s="13" t="str">
        <f t="shared" si="76"/>
        <v>TAURON Sprzedaż Sp. z o.o.</v>
      </c>
      <c r="T185" s="21" t="str">
        <f t="shared" si="77"/>
        <v>od 01.04.2024 r.</v>
      </c>
      <c r="U185" s="14" t="s">
        <v>307</v>
      </c>
      <c r="V185" s="13" t="s">
        <v>310</v>
      </c>
      <c r="W185" s="14" t="s">
        <v>309</v>
      </c>
    </row>
    <row r="186" spans="1:23" s="22" customFormat="1" ht="113.25" customHeight="1">
      <c r="A186" s="19">
        <v>92</v>
      </c>
      <c r="B186" s="20" t="s">
        <v>423</v>
      </c>
      <c r="C186" s="20" t="s">
        <v>427</v>
      </c>
      <c r="D186" s="20" t="s">
        <v>49</v>
      </c>
      <c r="E186" s="15" t="s">
        <v>424</v>
      </c>
      <c r="F186" s="15" t="s">
        <v>425</v>
      </c>
      <c r="G186" s="19">
        <v>92429497</v>
      </c>
      <c r="H186" s="19" t="s">
        <v>112</v>
      </c>
      <c r="I186" s="26"/>
      <c r="J186" s="26"/>
      <c r="K186" s="131">
        <v>4559</v>
      </c>
      <c r="L186" s="132"/>
      <c r="M186" s="124">
        <f>K186*2</f>
        <v>9118</v>
      </c>
      <c r="N186" s="124">
        <f>P186*2</f>
        <v>9118</v>
      </c>
      <c r="O186" s="124">
        <f>Q186*2</f>
        <v>0</v>
      </c>
      <c r="P186" s="113">
        <v>4559</v>
      </c>
      <c r="Q186" s="113">
        <v>0</v>
      </c>
      <c r="R186" s="19">
        <v>4</v>
      </c>
      <c r="S186" s="13" t="str">
        <f t="shared" si="76"/>
        <v>TAURON Sprzedaż Sp. z o.o.</v>
      </c>
      <c r="T186" s="21" t="str">
        <f t="shared" si="77"/>
        <v>od 01.04.2024 r.</v>
      </c>
      <c r="U186" s="14" t="s">
        <v>307</v>
      </c>
      <c r="V186" s="13" t="str">
        <f>$V$185</f>
        <v>Gmina Chmielnik, Plac Kościuszki 7, 26-020 Chmielnik</v>
      </c>
      <c r="W186" s="14" t="str">
        <f>$W$185</f>
        <v>NIP 6572531581</v>
      </c>
    </row>
    <row r="187" spans="1:23" s="22" customFormat="1" ht="181.5" customHeight="1">
      <c r="A187" s="19">
        <v>93</v>
      </c>
      <c r="B187" s="20" t="s">
        <v>423</v>
      </c>
      <c r="C187" s="13" t="s">
        <v>429</v>
      </c>
      <c r="D187" s="20" t="s">
        <v>428</v>
      </c>
      <c r="E187" s="15" t="s">
        <v>430</v>
      </c>
      <c r="F187" s="15" t="s">
        <v>431</v>
      </c>
      <c r="G187" s="19">
        <v>94398160</v>
      </c>
      <c r="H187" s="19" t="s">
        <v>112</v>
      </c>
      <c r="I187" s="26"/>
      <c r="J187" s="26"/>
      <c r="K187" s="131">
        <v>17167</v>
      </c>
      <c r="L187" s="132"/>
      <c r="M187" s="124">
        <f>K187*2</f>
        <v>34334</v>
      </c>
      <c r="N187" s="124">
        <f>P187*2</f>
        <v>34334</v>
      </c>
      <c r="O187" s="124">
        <f>Q187*2</f>
        <v>0</v>
      </c>
      <c r="P187" s="113">
        <v>17167</v>
      </c>
      <c r="Q187" s="113">
        <v>0</v>
      </c>
      <c r="R187" s="19">
        <v>14</v>
      </c>
      <c r="S187" s="13" t="str">
        <f t="shared" si="76"/>
        <v>TAURON Sprzedaż Sp. z o.o.</v>
      </c>
      <c r="T187" s="21" t="str">
        <f t="shared" si="77"/>
        <v>od 01.04.2024 r.</v>
      </c>
      <c r="U187" s="14" t="s">
        <v>307</v>
      </c>
      <c r="V187" s="13" t="str">
        <f>$V$185</f>
        <v>Gmina Chmielnik, Plac Kościuszki 7, 26-020 Chmielnik</v>
      </c>
      <c r="W187" s="14" t="str">
        <f>$W$185</f>
        <v>NIP 6572531581</v>
      </c>
    </row>
    <row r="188" spans="1:23" s="22" customFormat="1" ht="171" customHeight="1">
      <c r="A188" s="19">
        <v>94</v>
      </c>
      <c r="B188" s="20" t="s">
        <v>423</v>
      </c>
      <c r="C188" s="13" t="s">
        <v>438</v>
      </c>
      <c r="D188" s="20" t="s">
        <v>432</v>
      </c>
      <c r="E188" s="15" t="s">
        <v>433</v>
      </c>
      <c r="F188" s="15" t="s">
        <v>434</v>
      </c>
      <c r="G188" s="19">
        <v>10501369</v>
      </c>
      <c r="H188" s="19" t="s">
        <v>11</v>
      </c>
      <c r="I188" s="26"/>
      <c r="J188" s="26"/>
      <c r="K188" s="131">
        <v>5173</v>
      </c>
      <c r="L188" s="132"/>
      <c r="M188" s="124">
        <f>K188*2</f>
        <v>10346</v>
      </c>
      <c r="N188" s="124">
        <f>P188*2</f>
        <v>2887.26</v>
      </c>
      <c r="O188" s="124">
        <f>Q188*2</f>
        <v>7458.74</v>
      </c>
      <c r="P188" s="113">
        <v>1443.63</v>
      </c>
      <c r="Q188" s="113">
        <v>3729.37</v>
      </c>
      <c r="R188" s="19">
        <v>6</v>
      </c>
      <c r="S188" s="13" t="str">
        <f t="shared" si="76"/>
        <v>TAURON Sprzedaż Sp. z o.o.</v>
      </c>
      <c r="T188" s="21" t="str">
        <f t="shared" si="77"/>
        <v>od 01.04.2024 r.</v>
      </c>
      <c r="U188" s="14" t="s">
        <v>307</v>
      </c>
      <c r="V188" s="13" t="str">
        <f>$V$185</f>
        <v>Gmina Chmielnik, Plac Kościuszki 7, 26-020 Chmielnik</v>
      </c>
      <c r="W188" s="14" t="str">
        <f>$W$185</f>
        <v>NIP 6572531581</v>
      </c>
    </row>
    <row r="189" spans="1:23" s="22" customFormat="1" ht="162" customHeight="1">
      <c r="A189" s="19">
        <v>95</v>
      </c>
      <c r="B189" s="20" t="s">
        <v>423</v>
      </c>
      <c r="C189" s="13" t="s">
        <v>435</v>
      </c>
      <c r="D189" s="20" t="s">
        <v>432</v>
      </c>
      <c r="E189" s="15" t="s">
        <v>436</v>
      </c>
      <c r="F189" s="15" t="s">
        <v>437</v>
      </c>
      <c r="G189" s="19">
        <v>94398173</v>
      </c>
      <c r="H189" s="19" t="s">
        <v>112</v>
      </c>
      <c r="I189" s="26"/>
      <c r="J189" s="26"/>
      <c r="K189" s="131">
        <v>18368</v>
      </c>
      <c r="L189" s="132"/>
      <c r="M189" s="124">
        <f>K189*2</f>
        <v>36736</v>
      </c>
      <c r="N189" s="124">
        <f>P189*2</f>
        <v>36736</v>
      </c>
      <c r="O189" s="124">
        <f>Q189*2</f>
        <v>0</v>
      </c>
      <c r="P189" s="113">
        <v>18368</v>
      </c>
      <c r="Q189" s="113">
        <v>0</v>
      </c>
      <c r="R189" s="19">
        <v>14</v>
      </c>
      <c r="S189" s="13" t="str">
        <f t="shared" si="76"/>
        <v>TAURON Sprzedaż Sp. z o.o.</v>
      </c>
      <c r="T189" s="21" t="str">
        <f t="shared" si="77"/>
        <v>od 01.04.2024 r.</v>
      </c>
      <c r="U189" s="14" t="s">
        <v>307</v>
      </c>
      <c r="V189" s="13" t="str">
        <f>$V$185</f>
        <v>Gmina Chmielnik, Plac Kościuszki 7, 26-020 Chmielnik</v>
      </c>
      <c r="W189" s="14" t="str">
        <f>$W$185</f>
        <v>NIP 6572531581</v>
      </c>
    </row>
    <row r="190" spans="1:23" s="22" customFormat="1" ht="119.25" customHeight="1">
      <c r="A190" s="19">
        <v>96</v>
      </c>
      <c r="B190" s="20" t="s">
        <v>8</v>
      </c>
      <c r="C190" s="20" t="s">
        <v>34</v>
      </c>
      <c r="D190" s="20" t="s">
        <v>418</v>
      </c>
      <c r="E190" s="15" t="s">
        <v>419</v>
      </c>
      <c r="F190" s="15" t="s">
        <v>420</v>
      </c>
      <c r="G190" s="19">
        <v>89210636</v>
      </c>
      <c r="H190" s="19" t="s">
        <v>11</v>
      </c>
      <c r="I190" s="26"/>
      <c r="J190" s="26"/>
      <c r="K190" s="131">
        <v>916</v>
      </c>
      <c r="L190" s="132"/>
      <c r="M190" s="124">
        <f>K190*2</f>
        <v>1832</v>
      </c>
      <c r="N190" s="124">
        <f>P190*2</f>
        <v>1088.18</v>
      </c>
      <c r="O190" s="124">
        <f>Q190*2</f>
        <v>743.82</v>
      </c>
      <c r="P190" s="113">
        <v>544.09</v>
      </c>
      <c r="Q190" s="113">
        <v>371.91</v>
      </c>
      <c r="R190" s="19">
        <v>2</v>
      </c>
      <c r="S190" s="13" t="str">
        <f t="shared" si="76"/>
        <v>TAURON Sprzedaż Sp. z o.o.</v>
      </c>
      <c r="T190" s="21" t="str">
        <f t="shared" si="77"/>
        <v>od 01.04.2024 r.</v>
      </c>
      <c r="U190" s="14" t="s">
        <v>426</v>
      </c>
      <c r="V190" s="13" t="s">
        <v>310</v>
      </c>
      <c r="W190" s="14" t="str">
        <f t="shared" ref="W190:W193" si="78">$W$185</f>
        <v>NIP 6572531581</v>
      </c>
    </row>
    <row r="191" spans="1:23" s="22" customFormat="1" ht="176.25" customHeight="1">
      <c r="A191" s="19">
        <v>97</v>
      </c>
      <c r="B191" s="20" t="s">
        <v>8</v>
      </c>
      <c r="C191" s="20" t="s">
        <v>411</v>
      </c>
      <c r="D191" s="20" t="s">
        <v>442</v>
      </c>
      <c r="E191" s="15" t="s">
        <v>440</v>
      </c>
      <c r="F191" s="15" t="s">
        <v>439</v>
      </c>
      <c r="G191" s="19">
        <v>92866817</v>
      </c>
      <c r="H191" s="19" t="s">
        <v>11</v>
      </c>
      <c r="I191" s="26"/>
      <c r="J191" s="26"/>
      <c r="K191" s="131">
        <v>1842</v>
      </c>
      <c r="L191" s="132"/>
      <c r="M191" s="124">
        <f>K191*2</f>
        <v>3684</v>
      </c>
      <c r="N191" s="124">
        <f>P191*2</f>
        <v>1570.22</v>
      </c>
      <c r="O191" s="124">
        <f>Q191*2</f>
        <v>2113.7800000000002</v>
      </c>
      <c r="P191" s="113">
        <v>785.11</v>
      </c>
      <c r="Q191" s="113">
        <v>1056.8900000000001</v>
      </c>
      <c r="R191" s="19">
        <v>3</v>
      </c>
      <c r="S191" s="13" t="str">
        <f t="shared" si="76"/>
        <v>TAURON Sprzedaż Sp. z o.o.</v>
      </c>
      <c r="T191" s="21" t="str">
        <f t="shared" si="77"/>
        <v>od 01.04.2024 r.</v>
      </c>
      <c r="U191" s="14" t="s">
        <v>426</v>
      </c>
      <c r="V191" s="13" t="s">
        <v>310</v>
      </c>
      <c r="W191" s="14" t="str">
        <f t="shared" si="78"/>
        <v>NIP 6572531581</v>
      </c>
    </row>
    <row r="192" spans="1:23" s="22" customFormat="1" ht="119.25" customHeight="1">
      <c r="A192" s="19">
        <v>98</v>
      </c>
      <c r="B192" s="20" t="s">
        <v>8</v>
      </c>
      <c r="C192" s="20" t="s">
        <v>441</v>
      </c>
      <c r="D192" s="20" t="s">
        <v>443</v>
      </c>
      <c r="E192" s="15" t="s">
        <v>444</v>
      </c>
      <c r="F192" s="15" t="s">
        <v>445</v>
      </c>
      <c r="G192" s="19">
        <v>97474396</v>
      </c>
      <c r="H192" s="19" t="s">
        <v>11</v>
      </c>
      <c r="I192" s="26"/>
      <c r="J192" s="26"/>
      <c r="K192" s="131">
        <v>435</v>
      </c>
      <c r="L192" s="132"/>
      <c r="M192" s="124">
        <f>K192*2</f>
        <v>870</v>
      </c>
      <c r="N192" s="124">
        <f>P192*2</f>
        <v>363.2</v>
      </c>
      <c r="O192" s="124">
        <f>Q192*2</f>
        <v>506.8</v>
      </c>
      <c r="P192" s="113">
        <v>181.6</v>
      </c>
      <c r="Q192" s="113">
        <v>253.4</v>
      </c>
      <c r="R192" s="19">
        <v>2</v>
      </c>
      <c r="S192" s="13" t="str">
        <f t="shared" si="76"/>
        <v>TAURON Sprzedaż Sp. z o.o.</v>
      </c>
      <c r="T192" s="21" t="str">
        <f t="shared" si="77"/>
        <v>od 01.04.2024 r.</v>
      </c>
      <c r="U192" s="14" t="s">
        <v>426</v>
      </c>
      <c r="V192" s="13" t="s">
        <v>310</v>
      </c>
      <c r="W192" s="14" t="str">
        <f t="shared" si="78"/>
        <v>NIP 6572531581</v>
      </c>
    </row>
    <row r="193" spans="1:24" s="22" customFormat="1" ht="170.25" customHeight="1">
      <c r="A193" s="19">
        <v>99</v>
      </c>
      <c r="B193" s="20" t="s">
        <v>8</v>
      </c>
      <c r="C193" s="20" t="s">
        <v>446</v>
      </c>
      <c r="D193" s="20" t="s">
        <v>447</v>
      </c>
      <c r="E193" s="15" t="s">
        <v>448</v>
      </c>
      <c r="F193" s="15" t="s">
        <v>449</v>
      </c>
      <c r="G193" s="19">
        <v>98343554</v>
      </c>
      <c r="H193" s="19" t="s">
        <v>11</v>
      </c>
      <c r="I193" s="26"/>
      <c r="J193" s="26"/>
      <c r="K193" s="131">
        <v>11447</v>
      </c>
      <c r="L193" s="132"/>
      <c r="M193" s="124">
        <f>K193*2</f>
        <v>22894</v>
      </c>
      <c r="N193" s="124">
        <f>P193*2</f>
        <v>8300.94</v>
      </c>
      <c r="O193" s="124">
        <f>Q193*2</f>
        <v>14593.06</v>
      </c>
      <c r="P193" s="113">
        <v>4150.47</v>
      </c>
      <c r="Q193" s="113">
        <v>7296.53</v>
      </c>
      <c r="R193" s="19">
        <v>38</v>
      </c>
      <c r="S193" s="13" t="str">
        <f t="shared" si="76"/>
        <v>TAURON Sprzedaż Sp. z o.o.</v>
      </c>
      <c r="T193" s="21" t="str">
        <f t="shared" si="77"/>
        <v>od 01.04.2024 r.</v>
      </c>
      <c r="U193" s="14" t="s">
        <v>426</v>
      </c>
      <c r="V193" s="13" t="s">
        <v>310</v>
      </c>
      <c r="W193" s="14" t="str">
        <f t="shared" si="78"/>
        <v>NIP 6572531581</v>
      </c>
    </row>
    <row r="194" spans="1:24" s="22" customFormat="1" ht="119.25" customHeight="1">
      <c r="A194" s="19">
        <v>100</v>
      </c>
      <c r="B194" s="20" t="s">
        <v>8</v>
      </c>
      <c r="C194" s="20" t="s">
        <v>34</v>
      </c>
      <c r="D194" s="20" t="s">
        <v>37</v>
      </c>
      <c r="E194" s="15" t="s">
        <v>450</v>
      </c>
      <c r="F194" s="15" t="s">
        <v>451</v>
      </c>
      <c r="G194" s="19">
        <v>96020368</v>
      </c>
      <c r="H194" s="19" t="s">
        <v>11</v>
      </c>
      <c r="I194" s="26"/>
      <c r="J194" s="26"/>
      <c r="K194" s="131">
        <v>2189</v>
      </c>
      <c r="L194" s="132"/>
      <c r="M194" s="124">
        <f>K194*2</f>
        <v>4378</v>
      </c>
      <c r="N194" s="124">
        <f>P194*2</f>
        <v>1824.16</v>
      </c>
      <c r="O194" s="124">
        <f>Q194*2</f>
        <v>2553.84</v>
      </c>
      <c r="P194" s="113">
        <v>912.08</v>
      </c>
      <c r="Q194" s="113">
        <v>1276.92</v>
      </c>
      <c r="R194" s="19">
        <v>2</v>
      </c>
      <c r="S194" s="13" t="str">
        <f t="shared" si="76"/>
        <v>TAURON Sprzedaż Sp. z o.o.</v>
      </c>
      <c r="T194" s="21" t="str">
        <f t="shared" si="77"/>
        <v>od 01.04.2024 r.</v>
      </c>
      <c r="U194" s="14" t="s">
        <v>426</v>
      </c>
      <c r="V194" s="13" t="s">
        <v>310</v>
      </c>
      <c r="W194" s="14" t="s">
        <v>309</v>
      </c>
    </row>
    <row r="195" spans="1:24" s="22" customFormat="1" ht="119.25" customHeight="1">
      <c r="A195" s="29">
        <v>101</v>
      </c>
      <c r="B195" s="20" t="s">
        <v>8</v>
      </c>
      <c r="C195" s="20" t="s">
        <v>18</v>
      </c>
      <c r="D195" s="20" t="s">
        <v>455</v>
      </c>
      <c r="E195" s="15"/>
      <c r="F195" s="15" t="s">
        <v>456</v>
      </c>
      <c r="G195" s="19">
        <v>13314795</v>
      </c>
      <c r="H195" s="19" t="s">
        <v>11</v>
      </c>
      <c r="I195" s="26"/>
      <c r="J195" s="26"/>
      <c r="K195" s="135">
        <v>274</v>
      </c>
      <c r="L195" s="136"/>
      <c r="M195" s="124">
        <f>K195*2</f>
        <v>548</v>
      </c>
      <c r="N195" s="124">
        <f>P195*2</f>
        <v>230.16</v>
      </c>
      <c r="O195" s="124">
        <f>Q195*2</f>
        <v>317.83999999999997</v>
      </c>
      <c r="P195" s="115">
        <v>115.08</v>
      </c>
      <c r="Q195" s="115">
        <v>158.91999999999999</v>
      </c>
      <c r="R195" s="19">
        <v>2</v>
      </c>
      <c r="S195" s="13" t="str">
        <f t="shared" si="76"/>
        <v>TAURON Sprzedaż Sp. z o.o.</v>
      </c>
      <c r="T195" s="21" t="str">
        <f t="shared" si="77"/>
        <v>od 01.04.2024 r.</v>
      </c>
      <c r="U195" s="14" t="s">
        <v>426</v>
      </c>
      <c r="V195" s="13" t="s">
        <v>310</v>
      </c>
      <c r="W195" s="14" t="s">
        <v>309</v>
      </c>
    </row>
    <row r="196" spans="1:24" s="22" customFormat="1" ht="119.25" customHeight="1">
      <c r="A196" s="29">
        <v>102</v>
      </c>
      <c r="B196" s="20" t="s">
        <v>8</v>
      </c>
      <c r="C196" s="20" t="s">
        <v>53</v>
      </c>
      <c r="D196" s="30">
        <v>500</v>
      </c>
      <c r="E196" s="15"/>
      <c r="F196" s="15" t="s">
        <v>457</v>
      </c>
      <c r="G196" s="19">
        <v>13454433</v>
      </c>
      <c r="H196" s="19" t="s">
        <v>11</v>
      </c>
      <c r="I196" s="26"/>
      <c r="J196" s="26"/>
      <c r="K196" s="135">
        <v>193</v>
      </c>
      <c r="L196" s="136"/>
      <c r="M196" s="124">
        <f>K196*2</f>
        <v>386</v>
      </c>
      <c r="N196" s="124">
        <f>P196*2</f>
        <v>162.12</v>
      </c>
      <c r="O196" s="124">
        <f>Q196*2</f>
        <v>223.88</v>
      </c>
      <c r="P196" s="115">
        <v>81.06</v>
      </c>
      <c r="Q196" s="115">
        <v>111.94</v>
      </c>
      <c r="R196" s="19">
        <v>2</v>
      </c>
      <c r="S196" s="13" t="str">
        <f t="shared" si="76"/>
        <v>TAURON Sprzedaż Sp. z o.o.</v>
      </c>
      <c r="T196" s="21" t="str">
        <f t="shared" si="77"/>
        <v>od 01.04.2024 r.</v>
      </c>
      <c r="U196" s="14" t="s">
        <v>426</v>
      </c>
      <c r="V196" s="13" t="s">
        <v>310</v>
      </c>
      <c r="W196" s="14" t="s">
        <v>309</v>
      </c>
    </row>
    <row r="197" spans="1:24" ht="90" customHeight="1">
      <c r="A197" s="84" t="s">
        <v>105</v>
      </c>
      <c r="B197" s="84"/>
      <c r="C197" s="84"/>
      <c r="D197" s="84"/>
      <c r="E197" s="84"/>
      <c r="F197" s="84"/>
      <c r="G197" s="84"/>
      <c r="H197" s="84"/>
      <c r="I197" s="28"/>
      <c r="J197" s="28"/>
      <c r="K197" s="137">
        <f>SUM(K7:L196)</f>
        <v>394695</v>
      </c>
      <c r="L197" s="138"/>
      <c r="M197" s="125">
        <f>SUM(M7:M196)</f>
        <v>789390</v>
      </c>
      <c r="N197" s="125">
        <f>SUM(N7:N196)</f>
        <v>294187.77999999997</v>
      </c>
      <c r="O197" s="125">
        <f>SUM(O7:O196)</f>
        <v>495202.24000000005</v>
      </c>
      <c r="P197" s="116">
        <f>SUM(P7:P196)</f>
        <v>147093.88999999998</v>
      </c>
      <c r="Q197" s="116">
        <f>SUM(Q7:Q196)</f>
        <v>247601.12000000002</v>
      </c>
      <c r="R197" s="61">
        <f>SUM(R7:R196)</f>
        <v>566.20000000000005</v>
      </c>
      <c r="S197" s="49"/>
      <c r="T197" s="50"/>
      <c r="U197" s="50"/>
      <c r="V197" s="50"/>
      <c r="W197" s="51"/>
    </row>
    <row r="198" spans="1:24" ht="90" customHeight="1">
      <c r="A198" s="84"/>
      <c r="B198" s="84"/>
      <c r="C198" s="84"/>
      <c r="D198" s="84"/>
      <c r="E198" s="84"/>
      <c r="F198" s="84"/>
      <c r="G198" s="84"/>
      <c r="H198" s="84"/>
      <c r="I198" s="96"/>
      <c r="J198" s="97"/>
      <c r="K198" s="138"/>
      <c r="L198" s="138"/>
      <c r="M198" s="126"/>
      <c r="N198" s="123"/>
      <c r="O198" s="123"/>
      <c r="P198" s="32"/>
      <c r="Q198" s="32"/>
      <c r="R198" s="61"/>
      <c r="S198" s="52"/>
      <c r="T198" s="53"/>
      <c r="U198" s="53"/>
      <c r="V198" s="53"/>
      <c r="W198" s="54"/>
    </row>
    <row r="199" spans="1:24" s="25" customFormat="1" ht="270" customHeight="1">
      <c r="A199" s="93"/>
      <c r="B199" s="94"/>
      <c r="C199" s="94"/>
      <c r="D199" s="94"/>
      <c r="E199" s="94"/>
      <c r="F199" s="94"/>
      <c r="G199" s="94"/>
      <c r="H199" s="95"/>
      <c r="I199" s="98"/>
      <c r="J199" s="99"/>
      <c r="K199" s="139" t="s">
        <v>462</v>
      </c>
      <c r="L199" s="139"/>
      <c r="M199" s="100" t="s">
        <v>461</v>
      </c>
      <c r="N199" s="48">
        <f>N197+O197</f>
        <v>789390.02</v>
      </c>
      <c r="O199" s="101"/>
      <c r="P199" s="140">
        <f>P197+Q197</f>
        <v>394695.01</v>
      </c>
      <c r="Q199" s="141"/>
      <c r="R199" s="31" t="s">
        <v>458</v>
      </c>
      <c r="S199" s="12"/>
      <c r="T199" s="12"/>
      <c r="U199" s="12"/>
      <c r="V199" s="12"/>
      <c r="W199" s="12"/>
      <c r="X199" s="24"/>
    </row>
    <row r="200" spans="1:24" ht="50.25" customHeight="1"/>
    <row r="202" spans="1:24" ht="63" customHeight="1">
      <c r="A202" s="57"/>
      <c r="B202" s="57"/>
      <c r="C202" s="57"/>
      <c r="D202" s="57"/>
      <c r="E202" s="57"/>
      <c r="F202" s="57"/>
      <c r="G202" s="57"/>
      <c r="H202" s="57"/>
      <c r="I202" s="57"/>
      <c r="J202" s="57"/>
      <c r="K202" s="57"/>
      <c r="L202" s="57"/>
      <c r="M202" s="57"/>
      <c r="N202" s="57"/>
      <c r="O202" s="57"/>
      <c r="P202" s="57"/>
      <c r="Q202" s="57"/>
      <c r="R202" s="57"/>
    </row>
    <row r="203" spans="1:24" ht="63" customHeight="1">
      <c r="A203" s="57"/>
      <c r="B203" s="57"/>
      <c r="C203" s="57"/>
      <c r="D203" s="57"/>
      <c r="E203" s="57"/>
      <c r="F203" s="57"/>
      <c r="G203" s="57"/>
      <c r="H203" s="57"/>
      <c r="I203" s="57"/>
      <c r="J203" s="57"/>
      <c r="K203" s="57"/>
      <c r="L203" s="57"/>
      <c r="M203" s="57"/>
      <c r="N203" s="57"/>
      <c r="O203" s="57"/>
      <c r="P203" s="57"/>
      <c r="Q203" s="57"/>
      <c r="R203" s="57"/>
    </row>
    <row r="207" spans="1:24" ht="63" customHeight="1">
      <c r="F207" s="58"/>
      <c r="G207" s="58"/>
      <c r="H207" s="58"/>
      <c r="I207" s="16"/>
      <c r="J207" s="16"/>
      <c r="K207" s="128"/>
      <c r="L207" s="16"/>
      <c r="M207" s="16"/>
      <c r="N207" s="16"/>
      <c r="O207" s="16"/>
      <c r="P207" s="16"/>
      <c r="Q207" s="16"/>
    </row>
    <row r="208" spans="1:24" ht="63" customHeight="1">
      <c r="B208" s="58"/>
      <c r="C208" s="58"/>
      <c r="D208" s="58"/>
      <c r="E208" s="58"/>
    </row>
    <row r="210" spans="1:2" ht="63" customHeight="1">
      <c r="A210" s="58"/>
      <c r="B210" s="58"/>
    </row>
  </sheetData>
  <mergeCells count="1815">
    <mergeCell ref="A2:W2"/>
    <mergeCell ref="O177:O178"/>
    <mergeCell ref="O179:O180"/>
    <mergeCell ref="O181:O182"/>
    <mergeCell ref="N197:N198"/>
    <mergeCell ref="O197:O198"/>
    <mergeCell ref="N199:O199"/>
    <mergeCell ref="O129:O130"/>
    <mergeCell ref="O131:O132"/>
    <mergeCell ref="O133:O134"/>
    <mergeCell ref="O135:O136"/>
    <mergeCell ref="O137:O138"/>
    <mergeCell ref="O139:O140"/>
    <mergeCell ref="O141:O142"/>
    <mergeCell ref="O143:O144"/>
    <mergeCell ref="O145:O146"/>
    <mergeCell ref="O147:O148"/>
    <mergeCell ref="O149:O150"/>
    <mergeCell ref="O151:O152"/>
    <mergeCell ref="O153:O154"/>
    <mergeCell ref="O155:O156"/>
    <mergeCell ref="O157:O158"/>
    <mergeCell ref="O159:O160"/>
    <mergeCell ref="O161:O162"/>
    <mergeCell ref="O9:O10"/>
    <mergeCell ref="O11:O12"/>
    <mergeCell ref="O13:O14"/>
    <mergeCell ref="O15:O16"/>
    <mergeCell ref="O17:O18"/>
    <mergeCell ref="O19:O20"/>
    <mergeCell ref="O21:O22"/>
    <mergeCell ref="O23:O24"/>
    <mergeCell ref="O25:O26"/>
    <mergeCell ref="O27:O28"/>
    <mergeCell ref="O29:O30"/>
    <mergeCell ref="O31:O32"/>
    <mergeCell ref="O33:O34"/>
    <mergeCell ref="O35:O36"/>
    <mergeCell ref="O37:O38"/>
    <mergeCell ref="O39:O40"/>
    <mergeCell ref="O41:O42"/>
    <mergeCell ref="N129:N130"/>
    <mergeCell ref="N131:N132"/>
    <mergeCell ref="N133:N134"/>
    <mergeCell ref="N135:N136"/>
    <mergeCell ref="N137:N138"/>
    <mergeCell ref="N139:N140"/>
    <mergeCell ref="N141:N142"/>
    <mergeCell ref="N143:N144"/>
    <mergeCell ref="N145:N146"/>
    <mergeCell ref="N147:N148"/>
    <mergeCell ref="N149:N150"/>
    <mergeCell ref="N151:N152"/>
    <mergeCell ref="N153:N154"/>
    <mergeCell ref="N155:N156"/>
    <mergeCell ref="N157:N158"/>
    <mergeCell ref="N159:N160"/>
    <mergeCell ref="N161:N162"/>
    <mergeCell ref="N9:N10"/>
    <mergeCell ref="N11:N12"/>
    <mergeCell ref="N13:N14"/>
    <mergeCell ref="N15:N16"/>
    <mergeCell ref="N17:N18"/>
    <mergeCell ref="N19:N20"/>
    <mergeCell ref="N21:N22"/>
    <mergeCell ref="N23:N24"/>
    <mergeCell ref="N25:N26"/>
    <mergeCell ref="N27:N28"/>
    <mergeCell ref="N29:N30"/>
    <mergeCell ref="N31:N32"/>
    <mergeCell ref="N33:N34"/>
    <mergeCell ref="N35:N36"/>
    <mergeCell ref="N37:N38"/>
    <mergeCell ref="N39:N40"/>
    <mergeCell ref="N41:N42"/>
    <mergeCell ref="M129:M130"/>
    <mergeCell ref="M131:M132"/>
    <mergeCell ref="M133:M134"/>
    <mergeCell ref="M135:M136"/>
    <mergeCell ref="M137:M138"/>
    <mergeCell ref="M139:M140"/>
    <mergeCell ref="M141:M142"/>
    <mergeCell ref="M143:M144"/>
    <mergeCell ref="M145:M146"/>
    <mergeCell ref="M147:M148"/>
    <mergeCell ref="M149:M150"/>
    <mergeCell ref="M151:M152"/>
    <mergeCell ref="M153:M154"/>
    <mergeCell ref="M155:M156"/>
    <mergeCell ref="M157:M158"/>
    <mergeCell ref="M159:M160"/>
    <mergeCell ref="M161:M162"/>
    <mergeCell ref="M9:M10"/>
    <mergeCell ref="M11:M12"/>
    <mergeCell ref="M13:M14"/>
    <mergeCell ref="M15:M16"/>
    <mergeCell ref="M17:M18"/>
    <mergeCell ref="M19:M20"/>
    <mergeCell ref="M21:M22"/>
    <mergeCell ref="M23:M24"/>
    <mergeCell ref="M25:M26"/>
    <mergeCell ref="M27:M28"/>
    <mergeCell ref="M29:M30"/>
    <mergeCell ref="M31:M32"/>
    <mergeCell ref="M33:M34"/>
    <mergeCell ref="M35:M36"/>
    <mergeCell ref="M37:M38"/>
    <mergeCell ref="M39:M40"/>
    <mergeCell ref="M41:M42"/>
    <mergeCell ref="A199:H199"/>
    <mergeCell ref="I198:J198"/>
    <mergeCell ref="I199:J199"/>
    <mergeCell ref="J129:J130"/>
    <mergeCell ref="J131:J132"/>
    <mergeCell ref="J133:J134"/>
    <mergeCell ref="J135:J136"/>
    <mergeCell ref="J137:J138"/>
    <mergeCell ref="J139:J140"/>
    <mergeCell ref="J141:J142"/>
    <mergeCell ref="J143:J144"/>
    <mergeCell ref="J145:J146"/>
    <mergeCell ref="J147:J148"/>
    <mergeCell ref="J149:J150"/>
    <mergeCell ref="J151:J152"/>
    <mergeCell ref="J153:J154"/>
    <mergeCell ref="J155:J156"/>
    <mergeCell ref="J157:J158"/>
    <mergeCell ref="J159:J160"/>
    <mergeCell ref="J161:J162"/>
    <mergeCell ref="I179:I180"/>
    <mergeCell ref="I181:I182"/>
    <mergeCell ref="I139:I140"/>
    <mergeCell ref="I141:I142"/>
    <mergeCell ref="I143:I144"/>
    <mergeCell ref="I145:I146"/>
    <mergeCell ref="I147:I148"/>
    <mergeCell ref="I149:I150"/>
    <mergeCell ref="I151:I152"/>
    <mergeCell ref="I153:I154"/>
    <mergeCell ref="I155:I156"/>
    <mergeCell ref="B177:B178"/>
    <mergeCell ref="J9:J10"/>
    <mergeCell ref="J11:J12"/>
    <mergeCell ref="J13:J14"/>
    <mergeCell ref="J15:J16"/>
    <mergeCell ref="J17:J18"/>
    <mergeCell ref="J19:J20"/>
    <mergeCell ref="J21:J22"/>
    <mergeCell ref="J23:J24"/>
    <mergeCell ref="J25:J26"/>
    <mergeCell ref="J27:J28"/>
    <mergeCell ref="J29:J30"/>
    <mergeCell ref="J31:J32"/>
    <mergeCell ref="J33:J34"/>
    <mergeCell ref="J35:J36"/>
    <mergeCell ref="J37:J38"/>
    <mergeCell ref="J179:J180"/>
    <mergeCell ref="J181:J182"/>
    <mergeCell ref="I9:I10"/>
    <mergeCell ref="I11:I12"/>
    <mergeCell ref="I13:I14"/>
    <mergeCell ref="I15:I16"/>
    <mergeCell ref="I17:I18"/>
    <mergeCell ref="I19:I20"/>
    <mergeCell ref="I21:I22"/>
    <mergeCell ref="I23:I24"/>
    <mergeCell ref="I25:I26"/>
    <mergeCell ref="I27:I28"/>
    <mergeCell ref="I29:I30"/>
    <mergeCell ref="I31:I32"/>
    <mergeCell ref="I33:I34"/>
    <mergeCell ref="I35:I36"/>
    <mergeCell ref="I37:I38"/>
    <mergeCell ref="I39:I40"/>
    <mergeCell ref="I41:I42"/>
    <mergeCell ref="W173:W174"/>
    <mergeCell ref="W175:W176"/>
    <mergeCell ref="W177:W178"/>
    <mergeCell ref="W179:W180"/>
    <mergeCell ref="W181:W182"/>
    <mergeCell ref="W147:W148"/>
    <mergeCell ref="W149:W150"/>
    <mergeCell ref="W151:W152"/>
    <mergeCell ref="W153:W154"/>
    <mergeCell ref="B5:B6"/>
    <mergeCell ref="W7:W8"/>
    <mergeCell ref="W9:W10"/>
    <mergeCell ref="W11:W12"/>
    <mergeCell ref="W13:W14"/>
    <mergeCell ref="W15:W16"/>
    <mergeCell ref="W17:W18"/>
    <mergeCell ref="W19:W20"/>
    <mergeCell ref="W21:W22"/>
    <mergeCell ref="W23:W24"/>
    <mergeCell ref="V5:W6"/>
    <mergeCell ref="V4:W4"/>
    <mergeCell ref="W165:W166"/>
    <mergeCell ref="W167:W168"/>
    <mergeCell ref="W169:W170"/>
    <mergeCell ref="W171:W172"/>
    <mergeCell ref="W155:W156"/>
    <mergeCell ref="W157:W158"/>
    <mergeCell ref="W159:W160"/>
    <mergeCell ref="W161:W162"/>
    <mergeCell ref="W163:W164"/>
    <mergeCell ref="W129:W130"/>
    <mergeCell ref="W131:W132"/>
    <mergeCell ref="W133:W134"/>
    <mergeCell ref="W135:W136"/>
    <mergeCell ref="W137:W138"/>
    <mergeCell ref="W139:W140"/>
    <mergeCell ref="W141:W142"/>
    <mergeCell ref="W143:W144"/>
    <mergeCell ref="W145:W146"/>
    <mergeCell ref="W111:W112"/>
    <mergeCell ref="W113:W114"/>
    <mergeCell ref="W115:W116"/>
    <mergeCell ref="W117:W118"/>
    <mergeCell ref="W119:W120"/>
    <mergeCell ref="W121:W122"/>
    <mergeCell ref="W123:W124"/>
    <mergeCell ref="W125:W126"/>
    <mergeCell ref="W127:W128"/>
    <mergeCell ref="W93:W94"/>
    <mergeCell ref="W95:W96"/>
    <mergeCell ref="W97:W98"/>
    <mergeCell ref="W99:W100"/>
    <mergeCell ref="W101:W102"/>
    <mergeCell ref="W103:W104"/>
    <mergeCell ref="W105:W106"/>
    <mergeCell ref="W107:W108"/>
    <mergeCell ref="W109:W110"/>
    <mergeCell ref="W75:W76"/>
    <mergeCell ref="W77:W78"/>
    <mergeCell ref="W79:W80"/>
    <mergeCell ref="W81:W82"/>
    <mergeCell ref="W83:W84"/>
    <mergeCell ref="W85:W86"/>
    <mergeCell ref="W87:W88"/>
    <mergeCell ref="W89:W90"/>
    <mergeCell ref="W91:W92"/>
    <mergeCell ref="W57:W58"/>
    <mergeCell ref="W59:W60"/>
    <mergeCell ref="W61:W62"/>
    <mergeCell ref="W63:W64"/>
    <mergeCell ref="W65:W66"/>
    <mergeCell ref="W67:W68"/>
    <mergeCell ref="W69:W70"/>
    <mergeCell ref="W71:W72"/>
    <mergeCell ref="W73:W74"/>
    <mergeCell ref="W39:W40"/>
    <mergeCell ref="W41:W42"/>
    <mergeCell ref="W43:W44"/>
    <mergeCell ref="W45:W46"/>
    <mergeCell ref="W47:W48"/>
    <mergeCell ref="W49:W50"/>
    <mergeCell ref="W51:W52"/>
    <mergeCell ref="W53:W54"/>
    <mergeCell ref="W55:W56"/>
    <mergeCell ref="W25:W26"/>
    <mergeCell ref="W27:W28"/>
    <mergeCell ref="W29:W30"/>
    <mergeCell ref="W31:W32"/>
    <mergeCell ref="W33:W34"/>
    <mergeCell ref="W35:W36"/>
    <mergeCell ref="W37:W38"/>
    <mergeCell ref="V123:V124"/>
    <mergeCell ref="V125:V126"/>
    <mergeCell ref="V127:V128"/>
    <mergeCell ref="V129:V130"/>
    <mergeCell ref="V131:V132"/>
    <mergeCell ref="V133:V134"/>
    <mergeCell ref="V135:V136"/>
    <mergeCell ref="V137:V138"/>
    <mergeCell ref="V139:V140"/>
    <mergeCell ref="V105:V106"/>
    <mergeCell ref="V107:V108"/>
    <mergeCell ref="V109:V110"/>
    <mergeCell ref="V111:V112"/>
    <mergeCell ref="V113:V114"/>
    <mergeCell ref="V115:V116"/>
    <mergeCell ref="V47:V48"/>
    <mergeCell ref="V49:V50"/>
    <mergeCell ref="V87:V88"/>
    <mergeCell ref="V89:V90"/>
    <mergeCell ref="V91:V92"/>
    <mergeCell ref="V93:V94"/>
    <mergeCell ref="V95:V96"/>
    <mergeCell ref="V97:V98"/>
    <mergeCell ref="V99:V100"/>
    <mergeCell ref="V101:V102"/>
    <mergeCell ref="V179:V180"/>
    <mergeCell ref="V117:V118"/>
    <mergeCell ref="V119:V120"/>
    <mergeCell ref="V121:V122"/>
    <mergeCell ref="V181:V182"/>
    <mergeCell ref="V159:V160"/>
    <mergeCell ref="V161:V162"/>
    <mergeCell ref="V163:V164"/>
    <mergeCell ref="V165:V166"/>
    <mergeCell ref="V167:V168"/>
    <mergeCell ref="V169:V170"/>
    <mergeCell ref="V171:V172"/>
    <mergeCell ref="V173:V174"/>
    <mergeCell ref="V175:V176"/>
    <mergeCell ref="V141:V142"/>
    <mergeCell ref="V143:V144"/>
    <mergeCell ref="V145:V146"/>
    <mergeCell ref="V147:V148"/>
    <mergeCell ref="V149:V150"/>
    <mergeCell ref="V151:V152"/>
    <mergeCell ref="V153:V154"/>
    <mergeCell ref="V155:V156"/>
    <mergeCell ref="V157:V158"/>
    <mergeCell ref="V177:V178"/>
    <mergeCell ref="U19:U20"/>
    <mergeCell ref="T33:T34"/>
    <mergeCell ref="T35:T36"/>
    <mergeCell ref="T37:T38"/>
    <mergeCell ref="T39:T40"/>
    <mergeCell ref="T41:T42"/>
    <mergeCell ref="T43:T44"/>
    <mergeCell ref="T45:T46"/>
    <mergeCell ref="T47:T48"/>
    <mergeCell ref="T49:T50"/>
    <mergeCell ref="T51:T52"/>
    <mergeCell ref="T53:T54"/>
    <mergeCell ref="V103:V104"/>
    <mergeCell ref="V69:V70"/>
    <mergeCell ref="V71:V72"/>
    <mergeCell ref="V73:V74"/>
    <mergeCell ref="V75:V76"/>
    <mergeCell ref="V77:V78"/>
    <mergeCell ref="V79:V80"/>
    <mergeCell ref="V81:V82"/>
    <mergeCell ref="V83:V84"/>
    <mergeCell ref="V85:V86"/>
    <mergeCell ref="V51:V52"/>
    <mergeCell ref="V53:V54"/>
    <mergeCell ref="V55:V56"/>
    <mergeCell ref="V57:V58"/>
    <mergeCell ref="V59:V60"/>
    <mergeCell ref="V61:V62"/>
    <mergeCell ref="V63:V64"/>
    <mergeCell ref="V65:V66"/>
    <mergeCell ref="V67:V68"/>
    <mergeCell ref="V41:V42"/>
    <mergeCell ref="V7:V8"/>
    <mergeCell ref="V9:V10"/>
    <mergeCell ref="V11:V12"/>
    <mergeCell ref="V13:V14"/>
    <mergeCell ref="V15:V16"/>
    <mergeCell ref="V17:V18"/>
    <mergeCell ref="V19:V20"/>
    <mergeCell ref="V21:V22"/>
    <mergeCell ref="V23:V24"/>
    <mergeCell ref="V25:V26"/>
    <mergeCell ref="V27:V28"/>
    <mergeCell ref="V29:V30"/>
    <mergeCell ref="V31:V32"/>
    <mergeCell ref="V33:V34"/>
    <mergeCell ref="V35:V36"/>
    <mergeCell ref="V37:V38"/>
    <mergeCell ref="V39:V40"/>
    <mergeCell ref="V43:V44"/>
    <mergeCell ref="V45:V46"/>
    <mergeCell ref="S129:S130"/>
    <mergeCell ref="S131:S132"/>
    <mergeCell ref="S133:S134"/>
    <mergeCell ref="S135:S136"/>
    <mergeCell ref="S137:S138"/>
    <mergeCell ref="S139:S140"/>
    <mergeCell ref="S105:S106"/>
    <mergeCell ref="S107:S108"/>
    <mergeCell ref="S109:S110"/>
    <mergeCell ref="S111:S112"/>
    <mergeCell ref="S113:S114"/>
    <mergeCell ref="S115:S116"/>
    <mergeCell ref="S117:S118"/>
    <mergeCell ref="S119:S120"/>
    <mergeCell ref="S121:S122"/>
    <mergeCell ref="U129:U130"/>
    <mergeCell ref="U131:U132"/>
    <mergeCell ref="U133:U134"/>
    <mergeCell ref="U111:U112"/>
    <mergeCell ref="U113:U114"/>
    <mergeCell ref="U115:U116"/>
    <mergeCell ref="U117:U118"/>
    <mergeCell ref="S51:S52"/>
    <mergeCell ref="S53:S54"/>
    <mergeCell ref="S55:S56"/>
    <mergeCell ref="S57:S58"/>
    <mergeCell ref="S59:S60"/>
    <mergeCell ref="S61:S62"/>
    <mergeCell ref="S63:S64"/>
    <mergeCell ref="S101:S102"/>
    <mergeCell ref="U177:U178"/>
    <mergeCell ref="U179:U180"/>
    <mergeCell ref="T129:T130"/>
    <mergeCell ref="S5:S6"/>
    <mergeCell ref="S7:S8"/>
    <mergeCell ref="S9:S10"/>
    <mergeCell ref="S11:S12"/>
    <mergeCell ref="S13:S14"/>
    <mergeCell ref="S15:S16"/>
    <mergeCell ref="S17:S18"/>
    <mergeCell ref="S19:S20"/>
    <mergeCell ref="S21:S22"/>
    <mergeCell ref="S23:S24"/>
    <mergeCell ref="S25:S26"/>
    <mergeCell ref="S27:S28"/>
    <mergeCell ref="S29:S30"/>
    <mergeCell ref="S31:S32"/>
    <mergeCell ref="S33:S34"/>
    <mergeCell ref="S35:S36"/>
    <mergeCell ref="S37:S38"/>
    <mergeCell ref="S39:S40"/>
    <mergeCell ref="S41:S42"/>
    <mergeCell ref="S43:S44"/>
    <mergeCell ref="S45:S46"/>
    <mergeCell ref="S47:S48"/>
    <mergeCell ref="S87:S88"/>
    <mergeCell ref="S89:S90"/>
    <mergeCell ref="S91:S92"/>
    <mergeCell ref="S93:S94"/>
    <mergeCell ref="S149:S150"/>
    <mergeCell ref="S151:S152"/>
    <mergeCell ref="U17:U18"/>
    <mergeCell ref="S169:S170"/>
    <mergeCell ref="S171:S172"/>
    <mergeCell ref="S173:S174"/>
    <mergeCell ref="S175:S176"/>
    <mergeCell ref="S141:S142"/>
    <mergeCell ref="S143:S144"/>
    <mergeCell ref="U119:U120"/>
    <mergeCell ref="U121:U122"/>
    <mergeCell ref="U123:U124"/>
    <mergeCell ref="U125:U126"/>
    <mergeCell ref="U127:U128"/>
    <mergeCell ref="U135:U136"/>
    <mergeCell ref="U137:U138"/>
    <mergeCell ref="U139:U140"/>
    <mergeCell ref="S155:S156"/>
    <mergeCell ref="S157:S158"/>
    <mergeCell ref="U165:U166"/>
    <mergeCell ref="U167:U168"/>
    <mergeCell ref="U169:U170"/>
    <mergeCell ref="U171:U172"/>
    <mergeCell ref="U173:U174"/>
    <mergeCell ref="U175:U176"/>
    <mergeCell ref="S153:S154"/>
    <mergeCell ref="U141:U142"/>
    <mergeCell ref="U143:U144"/>
    <mergeCell ref="U145:U146"/>
    <mergeCell ref="S103:S104"/>
    <mergeCell ref="T85:T86"/>
    <mergeCell ref="T87:T88"/>
    <mergeCell ref="T89:T90"/>
    <mergeCell ref="T91:T92"/>
    <mergeCell ref="T93:T94"/>
    <mergeCell ref="U181:U182"/>
    <mergeCell ref="U147:U148"/>
    <mergeCell ref="U149:U150"/>
    <mergeCell ref="U151:U152"/>
    <mergeCell ref="U153:U154"/>
    <mergeCell ref="U155:U156"/>
    <mergeCell ref="U157:U158"/>
    <mergeCell ref="U159:U160"/>
    <mergeCell ref="U161:U162"/>
    <mergeCell ref="U163:U164"/>
    <mergeCell ref="U99:U100"/>
    <mergeCell ref="U101:U102"/>
    <mergeCell ref="U103:U104"/>
    <mergeCell ref="U105:U106"/>
    <mergeCell ref="U107:U108"/>
    <mergeCell ref="U109:U110"/>
    <mergeCell ref="U85:U86"/>
    <mergeCell ref="U87:U88"/>
    <mergeCell ref="U89:U90"/>
    <mergeCell ref="S177:S178"/>
    <mergeCell ref="S179:S180"/>
    <mergeCell ref="S159:S160"/>
    <mergeCell ref="S161:S162"/>
    <mergeCell ref="S163:S164"/>
    <mergeCell ref="S165:S166"/>
    <mergeCell ref="S167:S168"/>
    <mergeCell ref="U63:U64"/>
    <mergeCell ref="U65:U66"/>
    <mergeCell ref="U67:U68"/>
    <mergeCell ref="U69:U70"/>
    <mergeCell ref="U71:U72"/>
    <mergeCell ref="U73:U74"/>
    <mergeCell ref="U39:U40"/>
    <mergeCell ref="U41:U42"/>
    <mergeCell ref="U43:U44"/>
    <mergeCell ref="U45:U46"/>
    <mergeCell ref="U47:U48"/>
    <mergeCell ref="U49:U50"/>
    <mergeCell ref="U51:U52"/>
    <mergeCell ref="U53:U54"/>
    <mergeCell ref="U55:U56"/>
    <mergeCell ref="U95:U96"/>
    <mergeCell ref="U97:U98"/>
    <mergeCell ref="U93:U94"/>
    <mergeCell ref="U75:U76"/>
    <mergeCell ref="U77:U78"/>
    <mergeCell ref="U79:U80"/>
    <mergeCell ref="U81:U82"/>
    <mergeCell ref="U91:U92"/>
    <mergeCell ref="U83:U84"/>
    <mergeCell ref="T5:T6"/>
    <mergeCell ref="T7:T8"/>
    <mergeCell ref="T9:T10"/>
    <mergeCell ref="T11:T12"/>
    <mergeCell ref="T13:T14"/>
    <mergeCell ref="T15:T16"/>
    <mergeCell ref="T17:T18"/>
    <mergeCell ref="T19:T20"/>
    <mergeCell ref="T21:T22"/>
    <mergeCell ref="T23:T24"/>
    <mergeCell ref="T25:T26"/>
    <mergeCell ref="T27:T28"/>
    <mergeCell ref="T29:T30"/>
    <mergeCell ref="T31:T32"/>
    <mergeCell ref="U57:U58"/>
    <mergeCell ref="U59:U60"/>
    <mergeCell ref="U61:U62"/>
    <mergeCell ref="U21:U22"/>
    <mergeCell ref="U23:U24"/>
    <mergeCell ref="U25:U26"/>
    <mergeCell ref="U27:U28"/>
    <mergeCell ref="U29:U30"/>
    <mergeCell ref="U31:U32"/>
    <mergeCell ref="U33:U34"/>
    <mergeCell ref="U35:U36"/>
    <mergeCell ref="U37:U38"/>
    <mergeCell ref="U5:U6"/>
    <mergeCell ref="U7:U8"/>
    <mergeCell ref="U9:U10"/>
    <mergeCell ref="U11:U12"/>
    <mergeCell ref="U13:U14"/>
    <mergeCell ref="U15:U16"/>
    <mergeCell ref="F17:F18"/>
    <mergeCell ref="H181:H182"/>
    <mergeCell ref="R181:R182"/>
    <mergeCell ref="S181:S182"/>
    <mergeCell ref="R197:R198"/>
    <mergeCell ref="A181:A182"/>
    <mergeCell ref="B181:B182"/>
    <mergeCell ref="C181:C182"/>
    <mergeCell ref="D181:D182"/>
    <mergeCell ref="E181:E182"/>
    <mergeCell ref="G181:G182"/>
    <mergeCell ref="A197:H198"/>
    <mergeCell ref="F181:F182"/>
    <mergeCell ref="F179:F180"/>
    <mergeCell ref="A179:A180"/>
    <mergeCell ref="B179:B180"/>
    <mergeCell ref="C179:C180"/>
    <mergeCell ref="D179:D180"/>
    <mergeCell ref="E179:E180"/>
    <mergeCell ref="G179:G180"/>
    <mergeCell ref="H179:H180"/>
    <mergeCell ref="R179:R180"/>
    <mergeCell ref="F177:F178"/>
    <mergeCell ref="A177:A178"/>
    <mergeCell ref="S49:S50"/>
    <mergeCell ref="S125:S126"/>
    <mergeCell ref="S127:S128"/>
    <mergeCell ref="S83:S84"/>
    <mergeCell ref="S85:S86"/>
    <mergeCell ref="S95:S96"/>
    <mergeCell ref="S97:S98"/>
    <mergeCell ref="S99:S100"/>
    <mergeCell ref="C177:C178"/>
    <mergeCell ref="D177:D178"/>
    <mergeCell ref="E177:E178"/>
    <mergeCell ref="G177:G178"/>
    <mergeCell ref="H177:H178"/>
    <mergeCell ref="R177:R178"/>
    <mergeCell ref="R173:R174"/>
    <mergeCell ref="A175:A176"/>
    <mergeCell ref="B175:B176"/>
    <mergeCell ref="C175:C176"/>
    <mergeCell ref="D175:D176"/>
    <mergeCell ref="E175:E176"/>
    <mergeCell ref="G175:G176"/>
    <mergeCell ref="H175:H176"/>
    <mergeCell ref="A173:A174"/>
    <mergeCell ref="B173:B174"/>
    <mergeCell ref="C173:C174"/>
    <mergeCell ref="D173:D174"/>
    <mergeCell ref="E173:E174"/>
    <mergeCell ref="G173:G174"/>
    <mergeCell ref="R175:R176"/>
    <mergeCell ref="F173:F174"/>
    <mergeCell ref="I173:I174"/>
    <mergeCell ref="I175:I176"/>
    <mergeCell ref="I177:I178"/>
    <mergeCell ref="J173:J174"/>
    <mergeCell ref="J175:J176"/>
    <mergeCell ref="J177:J178"/>
    <mergeCell ref="M173:M174"/>
    <mergeCell ref="M175:M176"/>
    <mergeCell ref="M177:M178"/>
    <mergeCell ref="N173:N174"/>
    <mergeCell ref="A171:A172"/>
    <mergeCell ref="B171:B172"/>
    <mergeCell ref="C171:C172"/>
    <mergeCell ref="D171:D172"/>
    <mergeCell ref="E171:E172"/>
    <mergeCell ref="G171:G172"/>
    <mergeCell ref="H171:H172"/>
    <mergeCell ref="F175:F176"/>
    <mergeCell ref="H173:H174"/>
    <mergeCell ref="R171:R172"/>
    <mergeCell ref="F169:F170"/>
    <mergeCell ref="A169:A170"/>
    <mergeCell ref="B169:B170"/>
    <mergeCell ref="C169:C170"/>
    <mergeCell ref="D169:D170"/>
    <mergeCell ref="E169:E170"/>
    <mergeCell ref="G169:G170"/>
    <mergeCell ref="H169:H170"/>
    <mergeCell ref="R169:R170"/>
    <mergeCell ref="F171:F172"/>
    <mergeCell ref="I169:I170"/>
    <mergeCell ref="I171:I172"/>
    <mergeCell ref="J169:J170"/>
    <mergeCell ref="J171:J172"/>
    <mergeCell ref="M169:M170"/>
    <mergeCell ref="M171:M172"/>
    <mergeCell ref="N169:N170"/>
    <mergeCell ref="N171:N172"/>
    <mergeCell ref="N175:N176"/>
    <mergeCell ref="O169:O170"/>
    <mergeCell ref="O171:O172"/>
    <mergeCell ref="O173:O174"/>
    <mergeCell ref="F167:F168"/>
    <mergeCell ref="H165:H166"/>
    <mergeCell ref="R165:R166"/>
    <mergeCell ref="A167:A168"/>
    <mergeCell ref="B167:B168"/>
    <mergeCell ref="C167:C168"/>
    <mergeCell ref="D167:D168"/>
    <mergeCell ref="E167:E168"/>
    <mergeCell ref="G167:G168"/>
    <mergeCell ref="H167:H168"/>
    <mergeCell ref="A165:A166"/>
    <mergeCell ref="B165:B166"/>
    <mergeCell ref="C165:C166"/>
    <mergeCell ref="D165:D166"/>
    <mergeCell ref="E165:E166"/>
    <mergeCell ref="G165:G166"/>
    <mergeCell ref="R167:R168"/>
    <mergeCell ref="I165:I166"/>
    <mergeCell ref="I167:I168"/>
    <mergeCell ref="J165:J166"/>
    <mergeCell ref="J167:J168"/>
    <mergeCell ref="K167:L168"/>
    <mergeCell ref="M165:M166"/>
    <mergeCell ref="M167:M168"/>
    <mergeCell ref="N165:N166"/>
    <mergeCell ref="N167:N168"/>
    <mergeCell ref="O165:O166"/>
    <mergeCell ref="O167:O168"/>
    <mergeCell ref="F163:F164"/>
    <mergeCell ref="F165:F166"/>
    <mergeCell ref="A163:A164"/>
    <mergeCell ref="B163:B164"/>
    <mergeCell ref="C163:C164"/>
    <mergeCell ref="D163:D164"/>
    <mergeCell ref="E163:E164"/>
    <mergeCell ref="G163:G164"/>
    <mergeCell ref="H163:H164"/>
    <mergeCell ref="R163:R164"/>
    <mergeCell ref="F161:F162"/>
    <mergeCell ref="D161:D162"/>
    <mergeCell ref="A161:A162"/>
    <mergeCell ref="B161:B162"/>
    <mergeCell ref="C161:C162"/>
    <mergeCell ref="E161:E162"/>
    <mergeCell ref="G161:G162"/>
    <mergeCell ref="H161:H162"/>
    <mergeCell ref="R161:R162"/>
    <mergeCell ref="I163:I164"/>
    <mergeCell ref="J163:J164"/>
    <mergeCell ref="K163:L164"/>
    <mergeCell ref="K165:L166"/>
    <mergeCell ref="I161:I162"/>
    <mergeCell ref="K161:L162"/>
    <mergeCell ref="M163:M164"/>
    <mergeCell ref="N163:N164"/>
    <mergeCell ref="O163:O164"/>
    <mergeCell ref="A159:A160"/>
    <mergeCell ref="B159:B160"/>
    <mergeCell ref="C159:C160"/>
    <mergeCell ref="D159:D160"/>
    <mergeCell ref="E159:E160"/>
    <mergeCell ref="G159:G160"/>
    <mergeCell ref="F159:F160"/>
    <mergeCell ref="A157:A158"/>
    <mergeCell ref="B157:B158"/>
    <mergeCell ref="C157:C158"/>
    <mergeCell ref="E157:E158"/>
    <mergeCell ref="G157:G158"/>
    <mergeCell ref="H157:H158"/>
    <mergeCell ref="R157:R158"/>
    <mergeCell ref="H159:H160"/>
    <mergeCell ref="R159:R160"/>
    <mergeCell ref="F155:F156"/>
    <mergeCell ref="F157:F158"/>
    <mergeCell ref="D157:D158"/>
    <mergeCell ref="A155:A156"/>
    <mergeCell ref="B155:B156"/>
    <mergeCell ref="C155:C156"/>
    <mergeCell ref="D155:D156"/>
    <mergeCell ref="E155:E156"/>
    <mergeCell ref="G155:G156"/>
    <mergeCell ref="H155:H156"/>
    <mergeCell ref="I157:I158"/>
    <mergeCell ref="I159:I160"/>
    <mergeCell ref="A153:A154"/>
    <mergeCell ref="B153:B154"/>
    <mergeCell ref="C153:C154"/>
    <mergeCell ref="D153:D154"/>
    <mergeCell ref="E153:E154"/>
    <mergeCell ref="G153:G154"/>
    <mergeCell ref="R155:R156"/>
    <mergeCell ref="F153:F154"/>
    <mergeCell ref="A151:A152"/>
    <mergeCell ref="B151:B152"/>
    <mergeCell ref="C151:C152"/>
    <mergeCell ref="D151:D152"/>
    <mergeCell ref="E151:E152"/>
    <mergeCell ref="G151:G152"/>
    <mergeCell ref="H151:H152"/>
    <mergeCell ref="H153:H154"/>
    <mergeCell ref="R151:R152"/>
    <mergeCell ref="R153:R154"/>
    <mergeCell ref="F149:F150"/>
    <mergeCell ref="A149:A150"/>
    <mergeCell ref="B149:B150"/>
    <mergeCell ref="C149:C150"/>
    <mergeCell ref="D149:D150"/>
    <mergeCell ref="E149:E150"/>
    <mergeCell ref="G149:G150"/>
    <mergeCell ref="H149:H150"/>
    <mergeCell ref="R149:R150"/>
    <mergeCell ref="F151:F152"/>
    <mergeCell ref="R145:R146"/>
    <mergeCell ref="A147:A148"/>
    <mergeCell ref="B147:B148"/>
    <mergeCell ref="C147:C148"/>
    <mergeCell ref="D147:D148"/>
    <mergeCell ref="E147:E148"/>
    <mergeCell ref="G147:G148"/>
    <mergeCell ref="H147:H148"/>
    <mergeCell ref="A145:A146"/>
    <mergeCell ref="B145:B146"/>
    <mergeCell ref="C145:C146"/>
    <mergeCell ref="D145:D146"/>
    <mergeCell ref="E145:E146"/>
    <mergeCell ref="G145:G146"/>
    <mergeCell ref="R147:R148"/>
    <mergeCell ref="F145:F146"/>
    <mergeCell ref="A143:A144"/>
    <mergeCell ref="B143:B144"/>
    <mergeCell ref="C143:C144"/>
    <mergeCell ref="D143:D144"/>
    <mergeCell ref="E143:E144"/>
    <mergeCell ref="G143:G144"/>
    <mergeCell ref="H143:H144"/>
    <mergeCell ref="F147:F148"/>
    <mergeCell ref="H145:H146"/>
    <mergeCell ref="R143:R144"/>
    <mergeCell ref="F141:F142"/>
    <mergeCell ref="A141:A142"/>
    <mergeCell ref="B141:B142"/>
    <mergeCell ref="C141:C142"/>
    <mergeCell ref="D141:D142"/>
    <mergeCell ref="E141:E142"/>
    <mergeCell ref="G141:G142"/>
    <mergeCell ref="H141:H142"/>
    <mergeCell ref="R141:R142"/>
    <mergeCell ref="F143:F144"/>
    <mergeCell ref="A139:A140"/>
    <mergeCell ref="B139:B140"/>
    <mergeCell ref="C139:C140"/>
    <mergeCell ref="D139:D140"/>
    <mergeCell ref="E139:E140"/>
    <mergeCell ref="G139:G140"/>
    <mergeCell ref="H139:H140"/>
    <mergeCell ref="A137:A138"/>
    <mergeCell ref="B137:B138"/>
    <mergeCell ref="C137:C138"/>
    <mergeCell ref="D137:D138"/>
    <mergeCell ref="E137:E138"/>
    <mergeCell ref="G137:G138"/>
    <mergeCell ref="R139:R140"/>
    <mergeCell ref="F137:F138"/>
    <mergeCell ref="A135:A136"/>
    <mergeCell ref="B135:B136"/>
    <mergeCell ref="C135:C136"/>
    <mergeCell ref="D135:D136"/>
    <mergeCell ref="E135:E136"/>
    <mergeCell ref="G135:G136"/>
    <mergeCell ref="H135:H136"/>
    <mergeCell ref="F139:F140"/>
    <mergeCell ref="H137:H138"/>
    <mergeCell ref="R135:R136"/>
    <mergeCell ref="R137:R138"/>
    <mergeCell ref="I135:I136"/>
    <mergeCell ref="I137:I138"/>
    <mergeCell ref="A133:A134"/>
    <mergeCell ref="B133:B134"/>
    <mergeCell ref="C133:C134"/>
    <mergeCell ref="D133:D134"/>
    <mergeCell ref="E133:E134"/>
    <mergeCell ref="G133:G134"/>
    <mergeCell ref="H133:H134"/>
    <mergeCell ref="R133:R134"/>
    <mergeCell ref="F133:F134"/>
    <mergeCell ref="F135:F136"/>
    <mergeCell ref="H129:H130"/>
    <mergeCell ref="R129:R130"/>
    <mergeCell ref="A131:A132"/>
    <mergeCell ref="B131:B132"/>
    <mergeCell ref="C131:C132"/>
    <mergeCell ref="D131:D132"/>
    <mergeCell ref="E131:E132"/>
    <mergeCell ref="G131:G132"/>
    <mergeCell ref="H131:H132"/>
    <mergeCell ref="A129:A130"/>
    <mergeCell ref="B129:B130"/>
    <mergeCell ref="C129:C130"/>
    <mergeCell ref="D129:D130"/>
    <mergeCell ref="E129:E130"/>
    <mergeCell ref="G129:G130"/>
    <mergeCell ref="R131:R132"/>
    <mergeCell ref="F129:F130"/>
    <mergeCell ref="F131:F132"/>
    <mergeCell ref="I129:I130"/>
    <mergeCell ref="I131:I132"/>
    <mergeCell ref="I133:I134"/>
    <mergeCell ref="K133:L134"/>
    <mergeCell ref="A127:A128"/>
    <mergeCell ref="B127:B128"/>
    <mergeCell ref="C127:C128"/>
    <mergeCell ref="D127:D128"/>
    <mergeCell ref="E127:E128"/>
    <mergeCell ref="G127:G128"/>
    <mergeCell ref="H127:H128"/>
    <mergeCell ref="R127:R128"/>
    <mergeCell ref="F127:F128"/>
    <mergeCell ref="A125:A126"/>
    <mergeCell ref="B125:B126"/>
    <mergeCell ref="C125:C126"/>
    <mergeCell ref="D125:D126"/>
    <mergeCell ref="E125:E126"/>
    <mergeCell ref="G125:G126"/>
    <mergeCell ref="H125:H126"/>
    <mergeCell ref="R125:R126"/>
    <mergeCell ref="F125:F126"/>
    <mergeCell ref="I125:I126"/>
    <mergeCell ref="I127:I128"/>
    <mergeCell ref="J125:J126"/>
    <mergeCell ref="J127:J128"/>
    <mergeCell ref="K125:L126"/>
    <mergeCell ref="K127:L128"/>
    <mergeCell ref="M125:M126"/>
    <mergeCell ref="M127:M128"/>
    <mergeCell ref="N125:N126"/>
    <mergeCell ref="N127:N128"/>
    <mergeCell ref="O125:O126"/>
    <mergeCell ref="O127:O128"/>
    <mergeCell ref="H121:H122"/>
    <mergeCell ref="R121:R122"/>
    <mergeCell ref="A123:A124"/>
    <mergeCell ref="B123:B124"/>
    <mergeCell ref="C123:C124"/>
    <mergeCell ref="D123:D124"/>
    <mergeCell ref="E123:E124"/>
    <mergeCell ref="G123:G124"/>
    <mergeCell ref="H123:H124"/>
    <mergeCell ref="A121:A122"/>
    <mergeCell ref="B121:B122"/>
    <mergeCell ref="C121:C122"/>
    <mergeCell ref="D121:D122"/>
    <mergeCell ref="E121:E122"/>
    <mergeCell ref="G121:G122"/>
    <mergeCell ref="R123:R124"/>
    <mergeCell ref="F121:F122"/>
    <mergeCell ref="F123:F124"/>
    <mergeCell ref="I121:I122"/>
    <mergeCell ref="I123:I124"/>
    <mergeCell ref="J121:J122"/>
    <mergeCell ref="J123:J124"/>
    <mergeCell ref="K121:L122"/>
    <mergeCell ref="K123:L124"/>
    <mergeCell ref="M121:M122"/>
    <mergeCell ref="M123:M124"/>
    <mergeCell ref="N121:N122"/>
    <mergeCell ref="N123:N124"/>
    <mergeCell ref="O121:O122"/>
    <mergeCell ref="O123:O124"/>
    <mergeCell ref="A119:A120"/>
    <mergeCell ref="B119:B120"/>
    <mergeCell ref="C119:C120"/>
    <mergeCell ref="D119:D120"/>
    <mergeCell ref="E119:E120"/>
    <mergeCell ref="G119:G120"/>
    <mergeCell ref="H119:H120"/>
    <mergeCell ref="R119:R120"/>
    <mergeCell ref="F119:F120"/>
    <mergeCell ref="A117:A118"/>
    <mergeCell ref="B117:B118"/>
    <mergeCell ref="C117:C118"/>
    <mergeCell ref="D117:D118"/>
    <mergeCell ref="E117:E118"/>
    <mergeCell ref="G117:G118"/>
    <mergeCell ref="H117:H118"/>
    <mergeCell ref="R117:R118"/>
    <mergeCell ref="F117:F118"/>
    <mergeCell ref="I117:I118"/>
    <mergeCell ref="I119:I120"/>
    <mergeCell ref="J117:J118"/>
    <mergeCell ref="J119:J120"/>
    <mergeCell ref="K117:L118"/>
    <mergeCell ref="K119:L120"/>
    <mergeCell ref="M117:M118"/>
    <mergeCell ref="M119:M120"/>
    <mergeCell ref="N117:N118"/>
    <mergeCell ref="N119:N120"/>
    <mergeCell ref="O117:O118"/>
    <mergeCell ref="O119:O120"/>
    <mergeCell ref="H113:H114"/>
    <mergeCell ref="R113:R114"/>
    <mergeCell ref="A115:A116"/>
    <mergeCell ref="B115:B116"/>
    <mergeCell ref="C115:C116"/>
    <mergeCell ref="D115:D116"/>
    <mergeCell ref="E115:E116"/>
    <mergeCell ref="G115:G116"/>
    <mergeCell ref="H115:H116"/>
    <mergeCell ref="A113:A114"/>
    <mergeCell ref="B113:B114"/>
    <mergeCell ref="C113:C114"/>
    <mergeCell ref="D113:D114"/>
    <mergeCell ref="E113:E114"/>
    <mergeCell ref="G113:G114"/>
    <mergeCell ref="R115:R116"/>
    <mergeCell ref="F113:F114"/>
    <mergeCell ref="F115:F116"/>
    <mergeCell ref="I113:I114"/>
    <mergeCell ref="I115:I116"/>
    <mergeCell ref="J113:J114"/>
    <mergeCell ref="J115:J116"/>
    <mergeCell ref="K113:L114"/>
    <mergeCell ref="K115:L116"/>
    <mergeCell ref="M113:M114"/>
    <mergeCell ref="M115:M116"/>
    <mergeCell ref="N113:N114"/>
    <mergeCell ref="N115:N116"/>
    <mergeCell ref="O113:O114"/>
    <mergeCell ref="O115:O116"/>
    <mergeCell ref="A111:A112"/>
    <mergeCell ref="B111:B112"/>
    <mergeCell ref="C111:C112"/>
    <mergeCell ref="D111:D112"/>
    <mergeCell ref="E111:E112"/>
    <mergeCell ref="G111:G112"/>
    <mergeCell ref="H111:H112"/>
    <mergeCell ref="R111:R112"/>
    <mergeCell ref="F111:F112"/>
    <mergeCell ref="A109:A110"/>
    <mergeCell ref="B109:B110"/>
    <mergeCell ref="C109:C110"/>
    <mergeCell ref="D109:D110"/>
    <mergeCell ref="E109:E110"/>
    <mergeCell ref="G109:G110"/>
    <mergeCell ref="H109:H110"/>
    <mergeCell ref="R109:R110"/>
    <mergeCell ref="F109:F110"/>
    <mergeCell ref="I109:I110"/>
    <mergeCell ref="I111:I112"/>
    <mergeCell ref="J109:J110"/>
    <mergeCell ref="J111:J112"/>
    <mergeCell ref="K109:L110"/>
    <mergeCell ref="K111:L112"/>
    <mergeCell ref="M109:M110"/>
    <mergeCell ref="M111:M112"/>
    <mergeCell ref="N109:N110"/>
    <mergeCell ref="N111:N112"/>
    <mergeCell ref="O109:O110"/>
    <mergeCell ref="O111:O112"/>
    <mergeCell ref="H105:H106"/>
    <mergeCell ref="R105:R106"/>
    <mergeCell ref="A107:A108"/>
    <mergeCell ref="B107:B108"/>
    <mergeCell ref="C107:C108"/>
    <mergeCell ref="D107:D108"/>
    <mergeCell ref="E107:E108"/>
    <mergeCell ref="G107:G108"/>
    <mergeCell ref="H107:H108"/>
    <mergeCell ref="A105:A106"/>
    <mergeCell ref="B105:B106"/>
    <mergeCell ref="C105:C106"/>
    <mergeCell ref="D105:D106"/>
    <mergeCell ref="E105:E106"/>
    <mergeCell ref="G105:G106"/>
    <mergeCell ref="R107:R108"/>
    <mergeCell ref="F105:F106"/>
    <mergeCell ref="F107:F108"/>
    <mergeCell ref="I105:I106"/>
    <mergeCell ref="I107:I108"/>
    <mergeCell ref="J105:J106"/>
    <mergeCell ref="J107:J108"/>
    <mergeCell ref="K105:L106"/>
    <mergeCell ref="K107:L108"/>
    <mergeCell ref="M105:M106"/>
    <mergeCell ref="M107:M108"/>
    <mergeCell ref="N105:N106"/>
    <mergeCell ref="N107:N108"/>
    <mergeCell ref="O105:O106"/>
    <mergeCell ref="O107:O108"/>
    <mergeCell ref="A103:A104"/>
    <mergeCell ref="B103:B104"/>
    <mergeCell ref="C103:C104"/>
    <mergeCell ref="D103:D104"/>
    <mergeCell ref="E103:E104"/>
    <mergeCell ref="G103:G104"/>
    <mergeCell ref="H103:H104"/>
    <mergeCell ref="R103:R104"/>
    <mergeCell ref="F103:F104"/>
    <mergeCell ref="A101:A102"/>
    <mergeCell ref="B101:B102"/>
    <mergeCell ref="C101:C102"/>
    <mergeCell ref="D101:D102"/>
    <mergeCell ref="E101:E102"/>
    <mergeCell ref="G101:G102"/>
    <mergeCell ref="H101:H102"/>
    <mergeCell ref="R101:R102"/>
    <mergeCell ref="F101:F102"/>
    <mergeCell ref="I101:I102"/>
    <mergeCell ref="I103:I104"/>
    <mergeCell ref="J101:J102"/>
    <mergeCell ref="J103:J104"/>
    <mergeCell ref="K101:L102"/>
    <mergeCell ref="K103:L104"/>
    <mergeCell ref="M101:M102"/>
    <mergeCell ref="M103:M104"/>
    <mergeCell ref="N101:N102"/>
    <mergeCell ref="N103:N104"/>
    <mergeCell ref="O101:O102"/>
    <mergeCell ref="O103:O104"/>
    <mergeCell ref="H97:H98"/>
    <mergeCell ref="R97:R98"/>
    <mergeCell ref="A99:A100"/>
    <mergeCell ref="B99:B100"/>
    <mergeCell ref="C99:C100"/>
    <mergeCell ref="D99:D100"/>
    <mergeCell ref="E99:E100"/>
    <mergeCell ref="G99:G100"/>
    <mergeCell ref="H99:H100"/>
    <mergeCell ref="A97:A98"/>
    <mergeCell ref="B97:B98"/>
    <mergeCell ref="C97:C98"/>
    <mergeCell ref="D97:D98"/>
    <mergeCell ref="E97:E98"/>
    <mergeCell ref="G97:G98"/>
    <mergeCell ref="R99:R100"/>
    <mergeCell ref="F97:F98"/>
    <mergeCell ref="F99:F100"/>
    <mergeCell ref="I97:I98"/>
    <mergeCell ref="I99:I100"/>
    <mergeCell ref="J97:J98"/>
    <mergeCell ref="J99:J100"/>
    <mergeCell ref="K97:L98"/>
    <mergeCell ref="K99:L100"/>
    <mergeCell ref="M97:M98"/>
    <mergeCell ref="M99:M100"/>
    <mergeCell ref="N97:N98"/>
    <mergeCell ref="N99:N100"/>
    <mergeCell ref="O97:O98"/>
    <mergeCell ref="O99:O100"/>
    <mergeCell ref="A95:A96"/>
    <mergeCell ref="B95:B96"/>
    <mergeCell ref="C95:C96"/>
    <mergeCell ref="D95:D96"/>
    <mergeCell ref="E95:E96"/>
    <mergeCell ref="G95:G96"/>
    <mergeCell ref="H95:H96"/>
    <mergeCell ref="R95:R96"/>
    <mergeCell ref="F95:F96"/>
    <mergeCell ref="A93:A94"/>
    <mergeCell ref="B93:B94"/>
    <mergeCell ref="C93:C94"/>
    <mergeCell ref="D93:D94"/>
    <mergeCell ref="E93:E94"/>
    <mergeCell ref="G93:G94"/>
    <mergeCell ref="H93:H94"/>
    <mergeCell ref="R93:R94"/>
    <mergeCell ref="F93:F94"/>
    <mergeCell ref="I93:I94"/>
    <mergeCell ref="I95:I96"/>
    <mergeCell ref="J93:J94"/>
    <mergeCell ref="J95:J96"/>
    <mergeCell ref="K93:L94"/>
    <mergeCell ref="K95:L96"/>
    <mergeCell ref="M93:M94"/>
    <mergeCell ref="M95:M96"/>
    <mergeCell ref="N93:N94"/>
    <mergeCell ref="N95:N96"/>
    <mergeCell ref="O93:O94"/>
    <mergeCell ref="O95:O96"/>
    <mergeCell ref="H89:H90"/>
    <mergeCell ref="R89:R90"/>
    <mergeCell ref="A91:A92"/>
    <mergeCell ref="B91:B92"/>
    <mergeCell ref="C91:C92"/>
    <mergeCell ref="D91:D92"/>
    <mergeCell ref="E91:E92"/>
    <mergeCell ref="G91:G92"/>
    <mergeCell ref="H91:H92"/>
    <mergeCell ref="A89:A90"/>
    <mergeCell ref="B89:B90"/>
    <mergeCell ref="C89:C90"/>
    <mergeCell ref="D89:D90"/>
    <mergeCell ref="E89:E90"/>
    <mergeCell ref="G89:G90"/>
    <mergeCell ref="R91:R92"/>
    <mergeCell ref="F89:F90"/>
    <mergeCell ref="F91:F92"/>
    <mergeCell ref="I89:I90"/>
    <mergeCell ref="I91:I92"/>
    <mergeCell ref="J89:J90"/>
    <mergeCell ref="J91:J92"/>
    <mergeCell ref="K89:L90"/>
    <mergeCell ref="K91:L92"/>
    <mergeCell ref="M89:M90"/>
    <mergeCell ref="M91:M92"/>
    <mergeCell ref="N89:N90"/>
    <mergeCell ref="N91:N92"/>
    <mergeCell ref="O89:O90"/>
    <mergeCell ref="O91:O92"/>
    <mergeCell ref="A87:A88"/>
    <mergeCell ref="B87:B88"/>
    <mergeCell ref="C87:C88"/>
    <mergeCell ref="D87:D88"/>
    <mergeCell ref="E87:E88"/>
    <mergeCell ref="G87:G88"/>
    <mergeCell ref="H87:H88"/>
    <mergeCell ref="R87:R88"/>
    <mergeCell ref="F87:F88"/>
    <mergeCell ref="A85:A86"/>
    <mergeCell ref="B85:B86"/>
    <mergeCell ref="C85:C86"/>
    <mergeCell ref="D85:D86"/>
    <mergeCell ref="E85:E86"/>
    <mergeCell ref="G85:G86"/>
    <mergeCell ref="H85:H86"/>
    <mergeCell ref="R85:R86"/>
    <mergeCell ref="F85:F86"/>
    <mergeCell ref="I85:I86"/>
    <mergeCell ref="I87:I88"/>
    <mergeCell ref="J85:J86"/>
    <mergeCell ref="J87:J88"/>
    <mergeCell ref="K85:L86"/>
    <mergeCell ref="K87:L88"/>
    <mergeCell ref="M85:M86"/>
    <mergeCell ref="M87:M88"/>
    <mergeCell ref="N85:N86"/>
    <mergeCell ref="N87:N88"/>
    <mergeCell ref="O85:O86"/>
    <mergeCell ref="O87:O88"/>
    <mergeCell ref="H81:H82"/>
    <mergeCell ref="R81:R82"/>
    <mergeCell ref="A83:A84"/>
    <mergeCell ref="B83:B84"/>
    <mergeCell ref="C83:C84"/>
    <mergeCell ref="D83:D84"/>
    <mergeCell ref="E83:E84"/>
    <mergeCell ref="G83:G84"/>
    <mergeCell ref="H83:H84"/>
    <mergeCell ref="A81:A82"/>
    <mergeCell ref="B81:B82"/>
    <mergeCell ref="C81:C82"/>
    <mergeCell ref="D81:D82"/>
    <mergeCell ref="E81:E82"/>
    <mergeCell ref="G81:G82"/>
    <mergeCell ref="R83:R84"/>
    <mergeCell ref="F81:F82"/>
    <mergeCell ref="F83:F84"/>
    <mergeCell ref="I81:I82"/>
    <mergeCell ref="I83:I84"/>
    <mergeCell ref="J81:J82"/>
    <mergeCell ref="J83:J84"/>
    <mergeCell ref="K81:L82"/>
    <mergeCell ref="K83:L84"/>
    <mergeCell ref="M81:M82"/>
    <mergeCell ref="M83:M84"/>
    <mergeCell ref="N81:N82"/>
    <mergeCell ref="N83:N84"/>
    <mergeCell ref="O81:O82"/>
    <mergeCell ref="O83:O84"/>
    <mergeCell ref="A79:A80"/>
    <mergeCell ref="B79:B80"/>
    <mergeCell ref="C79:C80"/>
    <mergeCell ref="D79:D80"/>
    <mergeCell ref="E79:E80"/>
    <mergeCell ref="G79:G80"/>
    <mergeCell ref="H79:H80"/>
    <mergeCell ref="R79:R80"/>
    <mergeCell ref="F79:F80"/>
    <mergeCell ref="A77:A78"/>
    <mergeCell ref="B77:B78"/>
    <mergeCell ref="C77:C78"/>
    <mergeCell ref="D77:D78"/>
    <mergeCell ref="E77:E78"/>
    <mergeCell ref="G77:G78"/>
    <mergeCell ref="H77:H78"/>
    <mergeCell ref="R77:R78"/>
    <mergeCell ref="F77:F78"/>
    <mergeCell ref="I77:I78"/>
    <mergeCell ref="I79:I80"/>
    <mergeCell ref="J77:J78"/>
    <mergeCell ref="J79:J80"/>
    <mergeCell ref="K77:L78"/>
    <mergeCell ref="K79:L80"/>
    <mergeCell ref="M77:M78"/>
    <mergeCell ref="M79:M80"/>
    <mergeCell ref="N77:N78"/>
    <mergeCell ref="N79:N80"/>
    <mergeCell ref="O77:O78"/>
    <mergeCell ref="O79:O80"/>
    <mergeCell ref="H73:H74"/>
    <mergeCell ref="R73:R74"/>
    <mergeCell ref="A75:A76"/>
    <mergeCell ref="B75:B76"/>
    <mergeCell ref="C75:C76"/>
    <mergeCell ref="D75:D76"/>
    <mergeCell ref="E75:E76"/>
    <mergeCell ref="G75:G76"/>
    <mergeCell ref="H75:H76"/>
    <mergeCell ref="A73:A74"/>
    <mergeCell ref="B73:B74"/>
    <mergeCell ref="C73:C74"/>
    <mergeCell ref="D73:D74"/>
    <mergeCell ref="E73:E74"/>
    <mergeCell ref="G73:G74"/>
    <mergeCell ref="R75:R76"/>
    <mergeCell ref="F73:F74"/>
    <mergeCell ref="F75:F76"/>
    <mergeCell ref="I73:I74"/>
    <mergeCell ref="I75:I76"/>
    <mergeCell ref="J73:J74"/>
    <mergeCell ref="J75:J76"/>
    <mergeCell ref="K73:L74"/>
    <mergeCell ref="K75:L76"/>
    <mergeCell ref="M73:M74"/>
    <mergeCell ref="M75:M76"/>
    <mergeCell ref="N73:N74"/>
    <mergeCell ref="N75:N76"/>
    <mergeCell ref="O73:O74"/>
    <mergeCell ref="O75:O76"/>
    <mergeCell ref="A71:A72"/>
    <mergeCell ref="B71:B72"/>
    <mergeCell ref="C71:C72"/>
    <mergeCell ref="D71:D72"/>
    <mergeCell ref="E71:E72"/>
    <mergeCell ref="G71:G72"/>
    <mergeCell ref="H71:H72"/>
    <mergeCell ref="R71:R72"/>
    <mergeCell ref="F71:F72"/>
    <mergeCell ref="A69:A70"/>
    <mergeCell ref="B69:B70"/>
    <mergeCell ref="C69:C70"/>
    <mergeCell ref="D69:D70"/>
    <mergeCell ref="E69:E70"/>
    <mergeCell ref="G69:G70"/>
    <mergeCell ref="H69:H70"/>
    <mergeCell ref="R69:R70"/>
    <mergeCell ref="F69:F70"/>
    <mergeCell ref="I69:I70"/>
    <mergeCell ref="I71:I72"/>
    <mergeCell ref="J69:J70"/>
    <mergeCell ref="J71:J72"/>
    <mergeCell ref="K69:L70"/>
    <mergeCell ref="K71:L72"/>
    <mergeCell ref="M69:M70"/>
    <mergeCell ref="M71:M72"/>
    <mergeCell ref="N69:N70"/>
    <mergeCell ref="N71:N72"/>
    <mergeCell ref="O69:O70"/>
    <mergeCell ref="O71:O72"/>
    <mergeCell ref="H65:H66"/>
    <mergeCell ref="R65:R66"/>
    <mergeCell ref="A67:A68"/>
    <mergeCell ref="B67:B68"/>
    <mergeCell ref="C67:C68"/>
    <mergeCell ref="D67:D68"/>
    <mergeCell ref="E67:E68"/>
    <mergeCell ref="G67:G68"/>
    <mergeCell ref="H67:H68"/>
    <mergeCell ref="A65:A66"/>
    <mergeCell ref="B65:B66"/>
    <mergeCell ref="C65:C66"/>
    <mergeCell ref="D65:D66"/>
    <mergeCell ref="E65:E66"/>
    <mergeCell ref="G65:G66"/>
    <mergeCell ref="R67:R68"/>
    <mergeCell ref="F65:F66"/>
    <mergeCell ref="F67:F68"/>
    <mergeCell ref="I65:I66"/>
    <mergeCell ref="I67:I68"/>
    <mergeCell ref="J65:J66"/>
    <mergeCell ref="J67:J68"/>
    <mergeCell ref="K65:L66"/>
    <mergeCell ref="K67:L68"/>
    <mergeCell ref="M65:M66"/>
    <mergeCell ref="M67:M68"/>
    <mergeCell ref="N65:N66"/>
    <mergeCell ref="N67:N68"/>
    <mergeCell ref="O65:O66"/>
    <mergeCell ref="O67:O68"/>
    <mergeCell ref="A63:A64"/>
    <mergeCell ref="B63:B64"/>
    <mergeCell ref="C63:C64"/>
    <mergeCell ref="D63:D64"/>
    <mergeCell ref="E63:E64"/>
    <mergeCell ref="G63:G64"/>
    <mergeCell ref="H63:H64"/>
    <mergeCell ref="R63:R64"/>
    <mergeCell ref="F63:F64"/>
    <mergeCell ref="A61:A62"/>
    <mergeCell ref="B61:B62"/>
    <mergeCell ref="C61:C62"/>
    <mergeCell ref="D61:D62"/>
    <mergeCell ref="E61:E62"/>
    <mergeCell ref="G61:G62"/>
    <mergeCell ref="H61:H62"/>
    <mergeCell ref="R61:R62"/>
    <mergeCell ref="F61:F62"/>
    <mergeCell ref="I61:I62"/>
    <mergeCell ref="I63:I64"/>
    <mergeCell ref="J63:J64"/>
    <mergeCell ref="J61:J62"/>
    <mergeCell ref="K61:L62"/>
    <mergeCell ref="K63:L64"/>
    <mergeCell ref="M61:M62"/>
    <mergeCell ref="M63:M64"/>
    <mergeCell ref="N61:N62"/>
    <mergeCell ref="N63:N64"/>
    <mergeCell ref="O61:O62"/>
    <mergeCell ref="O63:O64"/>
    <mergeCell ref="H57:H58"/>
    <mergeCell ref="R57:R58"/>
    <mergeCell ref="A59:A60"/>
    <mergeCell ref="B59:B60"/>
    <mergeCell ref="C59:C60"/>
    <mergeCell ref="D59:D60"/>
    <mergeCell ref="E59:E60"/>
    <mergeCell ref="G59:G60"/>
    <mergeCell ref="H59:H60"/>
    <mergeCell ref="A57:A58"/>
    <mergeCell ref="B57:B58"/>
    <mergeCell ref="C57:C58"/>
    <mergeCell ref="D57:D58"/>
    <mergeCell ref="E57:E58"/>
    <mergeCell ref="G57:G58"/>
    <mergeCell ref="R59:R60"/>
    <mergeCell ref="F57:F58"/>
    <mergeCell ref="F59:F60"/>
    <mergeCell ref="I57:I58"/>
    <mergeCell ref="I59:I60"/>
    <mergeCell ref="J57:J58"/>
    <mergeCell ref="J59:J60"/>
    <mergeCell ref="K57:L58"/>
    <mergeCell ref="K59:L60"/>
    <mergeCell ref="M57:M58"/>
    <mergeCell ref="M59:M60"/>
    <mergeCell ref="N57:N58"/>
    <mergeCell ref="N59:N60"/>
    <mergeCell ref="O57:O58"/>
    <mergeCell ref="O59:O60"/>
    <mergeCell ref="A55:A56"/>
    <mergeCell ref="B55:B56"/>
    <mergeCell ref="C55:C56"/>
    <mergeCell ref="D55:D56"/>
    <mergeCell ref="E55:E56"/>
    <mergeCell ref="G55:G56"/>
    <mergeCell ref="H55:H56"/>
    <mergeCell ref="R55:R56"/>
    <mergeCell ref="F55:F56"/>
    <mergeCell ref="A53:A54"/>
    <mergeCell ref="B53:B54"/>
    <mergeCell ref="C53:C54"/>
    <mergeCell ref="D53:D54"/>
    <mergeCell ref="E53:E54"/>
    <mergeCell ref="G53:G54"/>
    <mergeCell ref="H53:H54"/>
    <mergeCell ref="R53:R54"/>
    <mergeCell ref="F53:F54"/>
    <mergeCell ref="I53:I54"/>
    <mergeCell ref="I55:I56"/>
    <mergeCell ref="J53:J54"/>
    <mergeCell ref="J55:J56"/>
    <mergeCell ref="K53:L54"/>
    <mergeCell ref="K55:L56"/>
    <mergeCell ref="M53:M54"/>
    <mergeCell ref="M55:M56"/>
    <mergeCell ref="N53:N54"/>
    <mergeCell ref="N55:N56"/>
    <mergeCell ref="O53:O54"/>
    <mergeCell ref="O55:O56"/>
    <mergeCell ref="H49:H50"/>
    <mergeCell ref="R49:R50"/>
    <mergeCell ref="A51:A52"/>
    <mergeCell ref="B51:B52"/>
    <mergeCell ref="C51:C52"/>
    <mergeCell ref="D51:D52"/>
    <mergeCell ref="E51:E52"/>
    <mergeCell ref="G51:G52"/>
    <mergeCell ref="H51:H52"/>
    <mergeCell ref="A49:A50"/>
    <mergeCell ref="B49:B50"/>
    <mergeCell ref="C49:C50"/>
    <mergeCell ref="D49:D50"/>
    <mergeCell ref="E49:E50"/>
    <mergeCell ref="G49:G50"/>
    <mergeCell ref="R51:R52"/>
    <mergeCell ref="F49:F50"/>
    <mergeCell ref="F51:F52"/>
    <mergeCell ref="I49:I50"/>
    <mergeCell ref="I51:I52"/>
    <mergeCell ref="J49:J50"/>
    <mergeCell ref="J51:J52"/>
    <mergeCell ref="K49:L50"/>
    <mergeCell ref="K51:L52"/>
    <mergeCell ref="M49:M50"/>
    <mergeCell ref="M51:M52"/>
    <mergeCell ref="N49:N50"/>
    <mergeCell ref="N51:N52"/>
    <mergeCell ref="O49:O50"/>
    <mergeCell ref="O51:O52"/>
    <mergeCell ref="A47:A48"/>
    <mergeCell ref="B47:B48"/>
    <mergeCell ref="C47:C48"/>
    <mergeCell ref="D47:D48"/>
    <mergeCell ref="E47:E48"/>
    <mergeCell ref="G47:G48"/>
    <mergeCell ref="H47:H48"/>
    <mergeCell ref="R47:R48"/>
    <mergeCell ref="F47:F48"/>
    <mergeCell ref="A45:A46"/>
    <mergeCell ref="B45:B46"/>
    <mergeCell ref="C45:C46"/>
    <mergeCell ref="D45:D46"/>
    <mergeCell ref="E45:E46"/>
    <mergeCell ref="G45:G46"/>
    <mergeCell ref="H45:H46"/>
    <mergeCell ref="R45:R46"/>
    <mergeCell ref="F45:F46"/>
    <mergeCell ref="I45:I46"/>
    <mergeCell ref="I47:I48"/>
    <mergeCell ref="J45:J46"/>
    <mergeCell ref="J47:J48"/>
    <mergeCell ref="K45:L46"/>
    <mergeCell ref="K47:L48"/>
    <mergeCell ref="M45:M46"/>
    <mergeCell ref="M47:M48"/>
    <mergeCell ref="N45:N46"/>
    <mergeCell ref="N47:N48"/>
    <mergeCell ref="O45:O46"/>
    <mergeCell ref="O47:O48"/>
    <mergeCell ref="H41:H42"/>
    <mergeCell ref="R41:R42"/>
    <mergeCell ref="A43:A44"/>
    <mergeCell ref="B43:B44"/>
    <mergeCell ref="C43:C44"/>
    <mergeCell ref="D43:D44"/>
    <mergeCell ref="E43:E44"/>
    <mergeCell ref="G43:G44"/>
    <mergeCell ref="H43:H44"/>
    <mergeCell ref="A41:A42"/>
    <mergeCell ref="B41:B42"/>
    <mergeCell ref="C41:C42"/>
    <mergeCell ref="D41:D42"/>
    <mergeCell ref="E41:E42"/>
    <mergeCell ref="G41:G42"/>
    <mergeCell ref="R43:R44"/>
    <mergeCell ref="F41:F42"/>
    <mergeCell ref="F43:F44"/>
    <mergeCell ref="I43:I44"/>
    <mergeCell ref="J41:J42"/>
    <mergeCell ref="J43:J44"/>
    <mergeCell ref="K41:L42"/>
    <mergeCell ref="K43:L44"/>
    <mergeCell ref="M43:M44"/>
    <mergeCell ref="N43:N44"/>
    <mergeCell ref="O43:O44"/>
    <mergeCell ref="A39:A40"/>
    <mergeCell ref="B39:B40"/>
    <mergeCell ref="C39:C40"/>
    <mergeCell ref="D39:D40"/>
    <mergeCell ref="E39:E40"/>
    <mergeCell ref="G39:G40"/>
    <mergeCell ref="H39:H40"/>
    <mergeCell ref="R39:R40"/>
    <mergeCell ref="F39:F40"/>
    <mergeCell ref="A37:A38"/>
    <mergeCell ref="B37:B38"/>
    <mergeCell ref="C37:C38"/>
    <mergeCell ref="D37:D38"/>
    <mergeCell ref="E37:E38"/>
    <mergeCell ref="G37:G38"/>
    <mergeCell ref="H37:H38"/>
    <mergeCell ref="R37:R38"/>
    <mergeCell ref="F37:F38"/>
    <mergeCell ref="J39:J40"/>
    <mergeCell ref="K39:L40"/>
    <mergeCell ref="H33:H34"/>
    <mergeCell ref="R33:R34"/>
    <mergeCell ref="A35:A36"/>
    <mergeCell ref="B35:B36"/>
    <mergeCell ref="C35:C36"/>
    <mergeCell ref="D35:D36"/>
    <mergeCell ref="E35:E36"/>
    <mergeCell ref="G35:G36"/>
    <mergeCell ref="H35:H36"/>
    <mergeCell ref="A33:A34"/>
    <mergeCell ref="B33:B34"/>
    <mergeCell ref="C33:C34"/>
    <mergeCell ref="D33:D34"/>
    <mergeCell ref="E33:E34"/>
    <mergeCell ref="G33:G34"/>
    <mergeCell ref="R35:R36"/>
    <mergeCell ref="F33:F34"/>
    <mergeCell ref="F35:F36"/>
    <mergeCell ref="A31:A32"/>
    <mergeCell ref="B31:B32"/>
    <mergeCell ref="C31:C32"/>
    <mergeCell ref="D31:D32"/>
    <mergeCell ref="E31:E32"/>
    <mergeCell ref="G31:G32"/>
    <mergeCell ref="H31:H32"/>
    <mergeCell ref="R31:R32"/>
    <mergeCell ref="F31:F32"/>
    <mergeCell ref="A29:A30"/>
    <mergeCell ref="B29:B30"/>
    <mergeCell ref="C29:C30"/>
    <mergeCell ref="D29:D30"/>
    <mergeCell ref="E29:E30"/>
    <mergeCell ref="G29:G30"/>
    <mergeCell ref="H29:H30"/>
    <mergeCell ref="R29:R30"/>
    <mergeCell ref="F29:F30"/>
    <mergeCell ref="H25:H26"/>
    <mergeCell ref="R25:R26"/>
    <mergeCell ref="A27:A28"/>
    <mergeCell ref="B27:B28"/>
    <mergeCell ref="C27:C28"/>
    <mergeCell ref="D27:D28"/>
    <mergeCell ref="E27:E28"/>
    <mergeCell ref="G27:G28"/>
    <mergeCell ref="H27:H28"/>
    <mergeCell ref="A25:A26"/>
    <mergeCell ref="B25:B26"/>
    <mergeCell ref="C25:C26"/>
    <mergeCell ref="D25:D26"/>
    <mergeCell ref="E25:E26"/>
    <mergeCell ref="G25:G26"/>
    <mergeCell ref="R27:R28"/>
    <mergeCell ref="F25:F26"/>
    <mergeCell ref="F27:F28"/>
    <mergeCell ref="A23:A24"/>
    <mergeCell ref="B23:B24"/>
    <mergeCell ref="C23:C24"/>
    <mergeCell ref="D23:D24"/>
    <mergeCell ref="E23:E24"/>
    <mergeCell ref="G23:G24"/>
    <mergeCell ref="H23:H24"/>
    <mergeCell ref="R23:R24"/>
    <mergeCell ref="F23:F24"/>
    <mergeCell ref="R19:R20"/>
    <mergeCell ref="A21:A22"/>
    <mergeCell ref="B21:B22"/>
    <mergeCell ref="C21:C22"/>
    <mergeCell ref="D21:D22"/>
    <mergeCell ref="E21:E22"/>
    <mergeCell ref="G21:G22"/>
    <mergeCell ref="H21:H22"/>
    <mergeCell ref="R21:R22"/>
    <mergeCell ref="A19:A20"/>
    <mergeCell ref="B19:B20"/>
    <mergeCell ref="C19:C20"/>
    <mergeCell ref="E19:E20"/>
    <mergeCell ref="G19:G20"/>
    <mergeCell ref="H19:H20"/>
    <mergeCell ref="F19:F20"/>
    <mergeCell ref="F21:F22"/>
    <mergeCell ref="D19:D20"/>
    <mergeCell ref="R15:R16"/>
    <mergeCell ref="H11:H12"/>
    <mergeCell ref="R11:R12"/>
    <mergeCell ref="A13:A14"/>
    <mergeCell ref="B13:B14"/>
    <mergeCell ref="C13:C14"/>
    <mergeCell ref="D13:D14"/>
    <mergeCell ref="E13:E14"/>
    <mergeCell ref="G13:G14"/>
    <mergeCell ref="H13:H14"/>
    <mergeCell ref="A11:A12"/>
    <mergeCell ref="B11:B12"/>
    <mergeCell ref="C11:C12"/>
    <mergeCell ref="D11:D12"/>
    <mergeCell ref="E11:E12"/>
    <mergeCell ref="G11:G12"/>
    <mergeCell ref="R13:R14"/>
    <mergeCell ref="F11:F12"/>
    <mergeCell ref="F13:F14"/>
    <mergeCell ref="F15:F16"/>
    <mergeCell ref="R5:R6"/>
    <mergeCell ref="A7:A8"/>
    <mergeCell ref="B7:B8"/>
    <mergeCell ref="C7:C8"/>
    <mergeCell ref="D7:D8"/>
    <mergeCell ref="E7:E8"/>
    <mergeCell ref="G7:G8"/>
    <mergeCell ref="H7:H8"/>
    <mergeCell ref="R7:R8"/>
    <mergeCell ref="A5:A6"/>
    <mergeCell ref="C5:C6"/>
    <mergeCell ref="D5:D6"/>
    <mergeCell ref="E5:E6"/>
    <mergeCell ref="G5:G6"/>
    <mergeCell ref="H5:H6"/>
    <mergeCell ref="F5:F6"/>
    <mergeCell ref="F7:F8"/>
    <mergeCell ref="I7:I8"/>
    <mergeCell ref="I5:J5"/>
    <mergeCell ref="J7:J8"/>
    <mergeCell ref="K5:L6"/>
    <mergeCell ref="K7:L8"/>
    <mergeCell ref="P5:P6"/>
    <mergeCell ref="Q5:Q6"/>
    <mergeCell ref="P7:P8"/>
    <mergeCell ref="Q7:Q8"/>
    <mergeCell ref="M5:M6"/>
    <mergeCell ref="M7:M8"/>
    <mergeCell ref="N5:N6"/>
    <mergeCell ref="O5:O6"/>
    <mergeCell ref="N7:N8"/>
    <mergeCell ref="O7:O8"/>
    <mergeCell ref="S65:S66"/>
    <mergeCell ref="S67:S68"/>
    <mergeCell ref="S69:S70"/>
    <mergeCell ref="S71:S72"/>
    <mergeCell ref="A202:R203"/>
    <mergeCell ref="F207:H207"/>
    <mergeCell ref="B208:E208"/>
    <mergeCell ref="A210:B210"/>
    <mergeCell ref="A9:A10"/>
    <mergeCell ref="B9:B10"/>
    <mergeCell ref="C9:C10"/>
    <mergeCell ref="D9:D10"/>
    <mergeCell ref="E9:E10"/>
    <mergeCell ref="G9:G10"/>
    <mergeCell ref="H9:H10"/>
    <mergeCell ref="R9:R10"/>
    <mergeCell ref="F9:F10"/>
    <mergeCell ref="A17:A18"/>
    <mergeCell ref="B17:B18"/>
    <mergeCell ref="C17:C18"/>
    <mergeCell ref="D17:D18"/>
    <mergeCell ref="E17:E18"/>
    <mergeCell ref="G17:G18"/>
    <mergeCell ref="H17:H18"/>
    <mergeCell ref="R17:R18"/>
    <mergeCell ref="A15:A16"/>
    <mergeCell ref="B15:B16"/>
    <mergeCell ref="C15:C16"/>
    <mergeCell ref="D15:D16"/>
    <mergeCell ref="E15:E16"/>
    <mergeCell ref="G15:G16"/>
    <mergeCell ref="H15:H16"/>
    <mergeCell ref="T55:T56"/>
    <mergeCell ref="T57:T58"/>
    <mergeCell ref="T59:T60"/>
    <mergeCell ref="T61:T62"/>
    <mergeCell ref="T63:T64"/>
    <mergeCell ref="T65:T66"/>
    <mergeCell ref="T67:T68"/>
    <mergeCell ref="T69:T70"/>
    <mergeCell ref="T71:T72"/>
    <mergeCell ref="T73:T74"/>
    <mergeCell ref="T75:T76"/>
    <mergeCell ref="T77:T78"/>
    <mergeCell ref="T79:T80"/>
    <mergeCell ref="T81:T82"/>
    <mergeCell ref="T83:T84"/>
    <mergeCell ref="T95:T96"/>
    <mergeCell ref="T97:T98"/>
    <mergeCell ref="S73:S74"/>
    <mergeCell ref="S75:S76"/>
    <mergeCell ref="S77:S78"/>
    <mergeCell ref="S79:S80"/>
    <mergeCell ref="S81:S82"/>
    <mergeCell ref="T155:T156"/>
    <mergeCell ref="T157:T158"/>
    <mergeCell ref="T159:T160"/>
    <mergeCell ref="T161:T162"/>
    <mergeCell ref="T163:T164"/>
    <mergeCell ref="T165:T166"/>
    <mergeCell ref="T167:T168"/>
    <mergeCell ref="T99:T100"/>
    <mergeCell ref="T101:T102"/>
    <mergeCell ref="T103:T104"/>
    <mergeCell ref="T105:T106"/>
    <mergeCell ref="T107:T108"/>
    <mergeCell ref="T109:T110"/>
    <mergeCell ref="T111:T112"/>
    <mergeCell ref="T113:T114"/>
    <mergeCell ref="T115:T116"/>
    <mergeCell ref="T117:T118"/>
    <mergeCell ref="T119:T120"/>
    <mergeCell ref="T121:T122"/>
    <mergeCell ref="T123:T124"/>
    <mergeCell ref="T125:T126"/>
    <mergeCell ref="T127:T128"/>
    <mergeCell ref="T131:T132"/>
    <mergeCell ref="T133:T134"/>
    <mergeCell ref="S145:S146"/>
    <mergeCell ref="S147:S148"/>
    <mergeCell ref="S123:S124"/>
    <mergeCell ref="S197:W198"/>
    <mergeCell ref="K199:L199"/>
    <mergeCell ref="T169:T170"/>
    <mergeCell ref="T171:T172"/>
    <mergeCell ref="T173:T174"/>
    <mergeCell ref="T175:T176"/>
    <mergeCell ref="T177:T178"/>
    <mergeCell ref="T179:T180"/>
    <mergeCell ref="T181:T182"/>
    <mergeCell ref="T135:T136"/>
    <mergeCell ref="T137:T138"/>
    <mergeCell ref="T139:T140"/>
    <mergeCell ref="T141:T142"/>
    <mergeCell ref="T143:T144"/>
    <mergeCell ref="T145:T146"/>
    <mergeCell ref="T147:T148"/>
    <mergeCell ref="T149:T150"/>
    <mergeCell ref="T151:T152"/>
    <mergeCell ref="T153:T154"/>
    <mergeCell ref="K135:L136"/>
    <mergeCell ref="K137:L138"/>
    <mergeCell ref="K139:L140"/>
    <mergeCell ref="K141:L142"/>
    <mergeCell ref="K143:L144"/>
    <mergeCell ref="K145:L146"/>
    <mergeCell ref="K147:L148"/>
    <mergeCell ref="K149:L150"/>
    <mergeCell ref="K151:L152"/>
    <mergeCell ref="K153:L154"/>
    <mergeCell ref="K155:L156"/>
    <mergeCell ref="K157:L158"/>
    <mergeCell ref="K159:L160"/>
    <mergeCell ref="K9:L10"/>
    <mergeCell ref="K11:L12"/>
    <mergeCell ref="K13:L14"/>
    <mergeCell ref="K15:L16"/>
    <mergeCell ref="K17:L18"/>
    <mergeCell ref="K19:L20"/>
    <mergeCell ref="K21:L22"/>
    <mergeCell ref="K23:L24"/>
    <mergeCell ref="K25:L26"/>
    <mergeCell ref="K27:L28"/>
    <mergeCell ref="K29:L30"/>
    <mergeCell ref="K31:L32"/>
    <mergeCell ref="K33:L34"/>
    <mergeCell ref="K35:L36"/>
    <mergeCell ref="K37:L38"/>
    <mergeCell ref="K129:L130"/>
    <mergeCell ref="K131:L132"/>
    <mergeCell ref="P199:Q199"/>
    <mergeCell ref="K191:L191"/>
    <mergeCell ref="K192:L192"/>
    <mergeCell ref="K193:L193"/>
    <mergeCell ref="K194:L194"/>
    <mergeCell ref="K195:L195"/>
    <mergeCell ref="K196:L196"/>
    <mergeCell ref="K197:L198"/>
    <mergeCell ref="K169:L170"/>
    <mergeCell ref="K171:L172"/>
    <mergeCell ref="K173:L174"/>
    <mergeCell ref="K175:L176"/>
    <mergeCell ref="K177:L178"/>
    <mergeCell ref="K179:L180"/>
    <mergeCell ref="K181:L182"/>
    <mergeCell ref="K183:L183"/>
    <mergeCell ref="K184:L184"/>
    <mergeCell ref="K185:L185"/>
    <mergeCell ref="K186:L186"/>
    <mergeCell ref="K187:L187"/>
    <mergeCell ref="K188:L188"/>
    <mergeCell ref="K189:L189"/>
    <mergeCell ref="K190:L190"/>
    <mergeCell ref="M179:M180"/>
    <mergeCell ref="M181:M182"/>
    <mergeCell ref="M197:M198"/>
    <mergeCell ref="N177:N178"/>
    <mergeCell ref="N179:N180"/>
    <mergeCell ref="N181:N182"/>
    <mergeCell ref="O175:O176"/>
  </mergeCells>
  <phoneticPr fontId="9" type="noConversion"/>
  <pageMargins left="0.70866141732283472" right="0.70866141732283472" top="0.74803149606299213" bottom="0.74803149606299213" header="0.31496062992125984" footer="0.31496062992125984"/>
  <pageSetup paperSize="8" scale="15" fitToWidth="0" fitToHeight="2" orientation="landscape" r:id="rId1"/>
  <rowBreaks count="2" manualBreakCount="2">
    <brk id="108" max="15" man="1"/>
    <brk id="164" max="17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>
      <selection activeCell="C23" sqref="C23"/>
    </sheetView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Nazwane zakresy</vt:lpstr>
      </vt:variant>
      <vt:variant>
        <vt:i4>2</vt:i4>
      </vt:variant>
    </vt:vector>
  </HeadingPairs>
  <TitlesOfParts>
    <vt:vector size="5" baseType="lpstr">
      <vt:lpstr>ZOZ</vt:lpstr>
      <vt:lpstr>Ośw.uliczne</vt:lpstr>
      <vt:lpstr>Arkusz2</vt:lpstr>
      <vt:lpstr>Ośw.uliczne!Obszar_wydruku</vt:lpstr>
      <vt:lpstr>Ośw.uliczne!OLE_LINK3</vt:lpstr>
    </vt:vector>
  </TitlesOfParts>
  <Company>UMiG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Inwestycje</dc:creator>
  <cp:lastModifiedBy>Renata Kułagowska-Ćwiek</cp:lastModifiedBy>
  <cp:lastPrinted>2023-12-20T08:55:33Z</cp:lastPrinted>
  <dcterms:created xsi:type="dcterms:W3CDTF">2015-03-18T12:29:54Z</dcterms:created>
  <dcterms:modified xsi:type="dcterms:W3CDTF">2024-01-23T12:40:07Z</dcterms:modified>
</cp:coreProperties>
</file>