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ta Kułagowska-Ćw\Desktop\PRZETARG ENERGIA na 2022\Przetarg II\Załącznik nr 2 - Wykaz PPE\"/>
    </mc:Choice>
  </mc:AlternateContent>
  <xr:revisionPtr revIDLastSave="0" documentId="13_ncr:1_{365A7841-C544-4D20-8B23-1CA6F8C2ACDE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ZOZ" sheetId="6" r:id="rId1"/>
    <sheet name="Gmina - obiekty" sheetId="10" r:id="rId2"/>
    <sheet name="Arkusz " sheetId="11" r:id="rId3"/>
  </sheets>
  <definedNames>
    <definedName name="_xlnm.Print_Area" localSheetId="1">'Gmina - obiekty'!$A$1:$S$103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8" i="10" l="1"/>
  <c r="I98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K7" i="10"/>
  <c r="J7" i="10"/>
  <c r="I7" i="10"/>
  <c r="H98" i="10"/>
  <c r="R32" i="10"/>
  <c r="S32" i="10"/>
  <c r="R31" i="10"/>
  <c r="S31" i="10"/>
  <c r="M98" i="10" l="1"/>
  <c r="L98" i="10"/>
  <c r="N94" i="10" l="1"/>
  <c r="N93" i="10"/>
  <c r="N92" i="10"/>
  <c r="N91" i="10"/>
  <c r="N90" i="10"/>
  <c r="N89" i="10"/>
  <c r="N88" i="10"/>
  <c r="N87" i="10"/>
  <c r="N86" i="10"/>
  <c r="N85" i="10"/>
  <c r="N84" i="10"/>
  <c r="N83" i="10"/>
  <c r="N82" i="10"/>
  <c r="N81" i="10"/>
  <c r="N80" i="10"/>
  <c r="N79" i="10"/>
  <c r="N78" i="10"/>
  <c r="N77" i="10"/>
  <c r="N76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21" i="10" l="1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98" i="10" l="1"/>
  <c r="J13" i="6"/>
  <c r="I13" i="6"/>
  <c r="H13" i="6"/>
</calcChain>
</file>

<file path=xl/sharedStrings.xml><?xml version="1.0" encoding="utf-8"?>
<sst xmlns="http://schemas.openxmlformats.org/spreadsheetml/2006/main" count="1044" uniqueCount="436">
  <si>
    <t>Lp.</t>
  </si>
  <si>
    <t>Nr ewidencyjny</t>
  </si>
  <si>
    <t>Nr licznika</t>
  </si>
  <si>
    <t>Grupa taryfowa</t>
  </si>
  <si>
    <t>C12a</t>
  </si>
  <si>
    <t>Celiny</t>
  </si>
  <si>
    <t>Chomentówek</t>
  </si>
  <si>
    <t>Jasień</t>
  </si>
  <si>
    <t>Kotlice</t>
  </si>
  <si>
    <t>Sędziejowice</t>
  </si>
  <si>
    <t>Suskrajowice</t>
  </si>
  <si>
    <t>Szyszczyce</t>
  </si>
  <si>
    <t>Śladków Duży</t>
  </si>
  <si>
    <t>Śladków Mały</t>
  </si>
  <si>
    <t>Nazwa obiektu</t>
  </si>
  <si>
    <t>Adres</t>
  </si>
  <si>
    <t>Ulica/Miejscowość</t>
  </si>
  <si>
    <t>Moc umowna  [kW]</t>
  </si>
  <si>
    <t>1.</t>
  </si>
  <si>
    <t>2.</t>
  </si>
  <si>
    <t>C11</t>
  </si>
  <si>
    <t>3.</t>
  </si>
  <si>
    <t>4.</t>
  </si>
  <si>
    <t>Razem</t>
  </si>
  <si>
    <t>Zuzycie energii w kWh</t>
  </si>
  <si>
    <t>Szacunkowe zużycie energii [MWh]</t>
  </si>
  <si>
    <t xml:space="preserve">26-020 Chmielnik      Piotrkowice </t>
  </si>
  <si>
    <t xml:space="preserve">Ośrodek zdrowia Piotrkowice </t>
  </si>
  <si>
    <t>04/6175/085</t>
  </si>
  <si>
    <t xml:space="preserve">Ośrodek zdrowia w Chmielniku </t>
  </si>
  <si>
    <t xml:space="preserve">26-020 Chmielnik     ul. Kielecka  </t>
  </si>
  <si>
    <t>04/2262/049</t>
  </si>
  <si>
    <t>04/2262/051</t>
  </si>
  <si>
    <t xml:space="preserve">Przychodnia zdrowia </t>
  </si>
  <si>
    <t xml:space="preserve">26-020 Chmielnik        ul. Kielecka  </t>
  </si>
  <si>
    <t>12-854</t>
  </si>
  <si>
    <t>Kod PPE</t>
  </si>
  <si>
    <t>PL_ZEOD_2604148894_74</t>
  </si>
  <si>
    <t>PL_ZEOD_2604148895_76</t>
  </si>
  <si>
    <t xml:space="preserve">Szacunkowe zużycie energii na potrzeby oświetlenia lokali i obiektów Samodzielnego Publicznego Zakładu Opieki Zdrowotnej w Chmielniku                                    Okres trwania umowy: od stycznia do czerwca </t>
  </si>
  <si>
    <t>Zatwierdził: ……………………………………….</t>
  </si>
  <si>
    <t>Szacunkowa wartość zamówienia: 49,58MWh X 300,00 zł netto/1MWh ( średnia cena z porozumienia) = 14 874,00 zł netto</t>
  </si>
  <si>
    <t>Sporządził: …………………………………..</t>
  </si>
  <si>
    <t>C21</t>
  </si>
  <si>
    <t>PL_ZEOD_2604000932_01</t>
  </si>
  <si>
    <t>04 0003 000 017</t>
  </si>
  <si>
    <t>Ochotnicza Straż Pożarna w Śladkowie Dużym</t>
  </si>
  <si>
    <t>PL_ZEOD_2604100049_95</t>
  </si>
  <si>
    <t>04 0003 000 001</t>
  </si>
  <si>
    <t>Ochotnicza Straż Pożarna w Śladkowie Małym</t>
  </si>
  <si>
    <t>PL_ZEOD_2604000934_05</t>
  </si>
  <si>
    <t>04 0003 000 013</t>
  </si>
  <si>
    <t>Świetlica Wiejska w Jasieniu</t>
  </si>
  <si>
    <t>PL_ZEOD_2604100053_92</t>
  </si>
  <si>
    <t>Przededworze 110</t>
  </si>
  <si>
    <t>Świetlica Wiejska w Przededworzu</t>
  </si>
  <si>
    <t>PL_ZEOD_2604100051_88</t>
  </si>
  <si>
    <t>Wolna Strefa w Szyszczycach</t>
  </si>
  <si>
    <t>PL_ZEOD_2604000941_08</t>
  </si>
  <si>
    <t>04 0003 000 015</t>
  </si>
  <si>
    <t>Ochotnicza Straż Pożarna w Sędziejowicach</t>
  </si>
  <si>
    <t>PL_ZEOD_2604100054_94</t>
  </si>
  <si>
    <t>Wolna Strefa w Sędziejowicach</t>
  </si>
  <si>
    <t>PL_ZEOD_2604000943_02</t>
  </si>
  <si>
    <t>04 0003 000 012</t>
  </si>
  <si>
    <t>Ochotnicza Straż Pożarna w Chomentówku</t>
  </si>
  <si>
    <t>PL_ZEOD_2604000931_09</t>
  </si>
  <si>
    <t>04 0003 000 014</t>
  </si>
  <si>
    <t>Ochotnicza Straż Pożarna w Kotlicach</t>
  </si>
  <si>
    <t>PL_ZEOD_2604000933_03</t>
  </si>
  <si>
    <t>Świetlica Wiejska w Celinach</t>
  </si>
  <si>
    <t>PL_ZEOD_2604000940_06</t>
  </si>
  <si>
    <t>04 0003 000 011</t>
  </si>
  <si>
    <t>Zasilanie Punktu Handlu Ulicznego w Chmielniku</t>
  </si>
  <si>
    <t>PL_ZEOD_2604000939_05</t>
  </si>
  <si>
    <t>04 0003 000 010</t>
  </si>
  <si>
    <t>PL_ZEOD_2604100050_86</t>
  </si>
  <si>
    <t>04 0003 000 002</t>
  </si>
  <si>
    <t>Oświetlenie Parku i Fontanny w Chmielniku</t>
  </si>
  <si>
    <t>PL_ZEOD_2604000938_03</t>
  </si>
  <si>
    <t>04 0003 000 008</t>
  </si>
  <si>
    <t>Szalet Miejski w Chmielniku</t>
  </si>
  <si>
    <t>PL_ZEOD_2604000937_01</t>
  </si>
  <si>
    <t>04 0003 000 007</t>
  </si>
  <si>
    <t>Baza Robót Publicznych w Chmielniku</t>
  </si>
  <si>
    <t>12-2 824</t>
  </si>
  <si>
    <t>Budynek Biblioteczno -Administracyjny - Ratusz</t>
  </si>
  <si>
    <t>Strefa I</t>
  </si>
  <si>
    <t>Strefa II</t>
  </si>
  <si>
    <t xml:space="preserve">Razem </t>
  </si>
  <si>
    <t>Dotychczasowy sprzedawca energii</t>
  </si>
  <si>
    <t>Okres dostaw</t>
  </si>
  <si>
    <t>Zmiana sprzedawcy (pierwsza\kolejna)</t>
  </si>
  <si>
    <t xml:space="preserve">PŁATNIK </t>
  </si>
  <si>
    <t>Gmina Chmielnik, Plac Kościuszki 7, 26-020 Chmielnik</t>
  </si>
  <si>
    <t>NIP 6572531581</t>
  </si>
  <si>
    <t xml:space="preserve">kolejna </t>
  </si>
  <si>
    <t>Zas.Pompowni Ścieków P1 Piotrkowice</t>
  </si>
  <si>
    <t xml:space="preserve">Zas. Pompowni Ścieków P2 Piotrkowice </t>
  </si>
  <si>
    <t>Przepompownia Ścieków P4 Grabowiec</t>
  </si>
  <si>
    <t xml:space="preserve">Przepompownia Ścieków P3 Grabowiec </t>
  </si>
  <si>
    <t>PL_ZEOD_2604148864_47</t>
  </si>
  <si>
    <t>PL_ZEOD_2604148865_49</t>
  </si>
  <si>
    <t>PL_ZEOD_2604148869_57</t>
  </si>
  <si>
    <t>PL_ZEOD_2604148870_48</t>
  </si>
  <si>
    <t>Przepompownia Ścieków P1 Suliszów Dz.nr 540/4</t>
  </si>
  <si>
    <t>Przepompownia Ścieków P2 Suliszów Dz.nr 510/3</t>
  </si>
  <si>
    <t xml:space="preserve">Przepompownia wody Dezyderów </t>
  </si>
  <si>
    <t>Pompownia Ścieków P1 Przededworze Dz. nr 48</t>
  </si>
  <si>
    <t>Podczyszczalnia Ścieków Przededworze-Dezyd.  d1/14</t>
  </si>
  <si>
    <t>PL_ZEOD_2604148873_54</t>
  </si>
  <si>
    <t>PL_ZEOD_2604148874_56</t>
  </si>
  <si>
    <t>PL_ZEOD_2604148860_39</t>
  </si>
  <si>
    <t>PL_ZEOD_2604148877_62</t>
  </si>
  <si>
    <t>PL_ZEOD_2604148878_64</t>
  </si>
  <si>
    <t>Ośw. klatki schodowej Śladków Duży dawna SP</t>
  </si>
  <si>
    <t xml:space="preserve">Przepompownia Andrzejówka </t>
  </si>
  <si>
    <t xml:space="preserve">Zasilanie pompowni wody Śladków Duży </t>
  </si>
  <si>
    <t>ZUK Chmielnik, ul. Starobuska 14</t>
  </si>
  <si>
    <t>ZUK Chmielnik, Kielecka 28</t>
  </si>
  <si>
    <t>ZUK Chmielnik, Starobuska 14</t>
  </si>
  <si>
    <t>ZUK Chmielnik, Furmańska 11</t>
  </si>
  <si>
    <t>ZUK Chmielnik, Mielczarskiego 8</t>
  </si>
  <si>
    <t>Klatka schodowa i kotłow. Mrucza 39</t>
  </si>
  <si>
    <t>Ośw. Klatki schod. I kotłow. Dojazdowa 27</t>
  </si>
  <si>
    <t>Zas. Kotłowni w bud. Socjal ul. Dygasińskiego</t>
  </si>
  <si>
    <t xml:space="preserve">Z-D Usług KOM Suchowola </t>
  </si>
  <si>
    <t xml:space="preserve">Z-D Usług KOM. Suchowola </t>
  </si>
  <si>
    <t xml:space="preserve">Pompownia ścieków Suchowola </t>
  </si>
  <si>
    <t xml:space="preserve">Przepompownia Śladków Mały </t>
  </si>
  <si>
    <t>Pompownia wody Jasień</t>
  </si>
  <si>
    <t xml:space="preserve">Pompownia ścieków Śladków Duży </t>
  </si>
  <si>
    <t>Przepompownia ścieków P2 Suchowola Dz. Nr 240/9</t>
  </si>
  <si>
    <t>Przepompownia ścieków P3 Suchowola Dz. nr 161/6</t>
  </si>
  <si>
    <t xml:space="preserve">Bud.Toalet ul. Szydłowska </t>
  </si>
  <si>
    <t xml:space="preserve">Dom przedpogrzebowy, ul. Szydłowska </t>
  </si>
  <si>
    <t>Ośw. Klatki schodowej Sędziejowice</t>
  </si>
  <si>
    <t>Ośw. Targowisko miejskie Plac Targowy</t>
  </si>
  <si>
    <t xml:space="preserve">Stacja podnoszenia ciśnień Celiny </t>
  </si>
  <si>
    <t>PL_ZEOD_2604148836_24</t>
  </si>
  <si>
    <t>PL_ZEOD_2604001524_11</t>
  </si>
  <si>
    <t>PL_ZEOD_2604001564_47</t>
  </si>
  <si>
    <t>PL_ZEOD_2604148819_12</t>
  </si>
  <si>
    <t>PL_ZEOD_2604148820_03</t>
  </si>
  <si>
    <t>PL_ZEOD_2604148821_05</t>
  </si>
  <si>
    <t>PL_ZEOD_2604148822_07</t>
  </si>
  <si>
    <t>PL_ZEOD_2604148823_09</t>
  </si>
  <si>
    <t>PL_ZEOD_2604148824_11</t>
  </si>
  <si>
    <t>PL_ZEOD_2604148825_13</t>
  </si>
  <si>
    <t>PL_ZEOD_2604148826_15</t>
  </si>
  <si>
    <t>PL_ZEOD_2604148827_17</t>
  </si>
  <si>
    <t>PL_ZEOD_2604148828_19</t>
  </si>
  <si>
    <t>PL_ZEOD_2604148829_21</t>
  </si>
  <si>
    <t>PL_ZEOD_2604148830_12</t>
  </si>
  <si>
    <t>PL_ZEOD_2604148831_14</t>
  </si>
  <si>
    <t>PL_ZEOD_2604148834_20</t>
  </si>
  <si>
    <t>PL_ZEOD_2604148854_38</t>
  </si>
  <si>
    <t>PL_ZEOD_2604148837_26</t>
  </si>
  <si>
    <t>PL_ZEOD_2604148838_28</t>
  </si>
  <si>
    <t>PL_ZEOD_2604148872_52</t>
  </si>
  <si>
    <t>PL_ZEOD_2604148855_40</t>
  </si>
  <si>
    <t>PL_ZEOD_2604148856_42</t>
  </si>
  <si>
    <t>PL_ZEOD_2604148857_44</t>
  </si>
  <si>
    <t>PL_ZEOD_2604148858_46</t>
  </si>
  <si>
    <t>PL_ZEOD_2604148859_48</t>
  </si>
  <si>
    <t>PL_ZEOD_2604148861_41</t>
  </si>
  <si>
    <t>PL_ZEOD_2604148862_43</t>
  </si>
  <si>
    <t>PL_ZEOD_2604148866_51</t>
  </si>
  <si>
    <t>PL_ZEOD_2604148875_58</t>
  </si>
  <si>
    <t>PL_ZEOD_2604148876_60</t>
  </si>
  <si>
    <t>PL_ZEOD_2604148867_53</t>
  </si>
  <si>
    <t>PL_ZEOD_2604148868_55</t>
  </si>
  <si>
    <t>PL_ZEOD_2604148835_22</t>
  </si>
  <si>
    <t>PL_ZEOD_2604148879_66</t>
  </si>
  <si>
    <t>PL_ZEOD_2604148832_16</t>
  </si>
  <si>
    <t>PL_ZEOD_2604148833_18</t>
  </si>
  <si>
    <t>Budynek Chmiel.Centrum Kultury</t>
  </si>
  <si>
    <t xml:space="preserve">Świetlica wiejska Borzykowa </t>
  </si>
  <si>
    <t xml:space="preserve">Świetlica wiejska Piotrkowice </t>
  </si>
  <si>
    <t xml:space="preserve">Świetlica wiejska Grabowiec </t>
  </si>
  <si>
    <t xml:space="preserve">Świetlica wiejska Suliszów </t>
  </si>
  <si>
    <t xml:space="preserve">Muzeum Chmielnik </t>
  </si>
  <si>
    <t>PL_ZEOD_2604000774_05</t>
  </si>
  <si>
    <t>PL_ZEOD_2604149383_30</t>
  </si>
  <si>
    <t>PL_ZEOD_2604149380_24</t>
  </si>
  <si>
    <t>PL_ZEOD_2604149381_26</t>
  </si>
  <si>
    <t>PL_ZEOD_2604149382_28</t>
  </si>
  <si>
    <t xml:space="preserve"> PL_ZEOD 2604001585_67</t>
  </si>
  <si>
    <t>Chmielnickie Centrum Kultury, ul. Starobuska 10, 26-020 Chmielnik</t>
  </si>
  <si>
    <t>NIP 6551316452</t>
  </si>
  <si>
    <t>12-2 704</t>
  </si>
  <si>
    <t>Chmielnik, ul. Starobuska</t>
  </si>
  <si>
    <t>Borzykowa</t>
  </si>
  <si>
    <t>Piotrkowice</t>
  </si>
  <si>
    <t>Grabowiec</t>
  </si>
  <si>
    <t>Suliszów</t>
  </si>
  <si>
    <t xml:space="preserve">Chmielnik, ul. Wspólna </t>
  </si>
  <si>
    <t>Chmielnik; Plac Kościuszki 7</t>
  </si>
  <si>
    <t>Chmielnik; ul. Mickiewicza</t>
  </si>
  <si>
    <t>Chmielnik, Rynek</t>
  </si>
  <si>
    <t>Dezyderów</t>
  </si>
  <si>
    <t xml:space="preserve">Przededworze </t>
  </si>
  <si>
    <t xml:space="preserve">Andrzejówka </t>
  </si>
  <si>
    <t>Chmielnik</t>
  </si>
  <si>
    <t>Suchowola</t>
  </si>
  <si>
    <t xml:space="preserve">Śladków Mały </t>
  </si>
  <si>
    <t xml:space="preserve">Sędziejowice </t>
  </si>
  <si>
    <t xml:space="preserve">Celiny </t>
  </si>
  <si>
    <t>32-526</t>
  </si>
  <si>
    <t>Lubania</t>
  </si>
  <si>
    <t>PL_ZEOD_2604169363_24</t>
  </si>
  <si>
    <t>04/6175/078</t>
  </si>
  <si>
    <t>04/6175/083</t>
  </si>
  <si>
    <t>04/7341/092</t>
  </si>
  <si>
    <t>04/7341/093</t>
  </si>
  <si>
    <t>04/7471/130</t>
  </si>
  <si>
    <t>04/7471/131</t>
  </si>
  <si>
    <t>04/8567/004</t>
  </si>
  <si>
    <t>04/8567/040</t>
  </si>
  <si>
    <t>04/8567/041</t>
  </si>
  <si>
    <t>04/8605/052</t>
  </si>
  <si>
    <t>G11</t>
  </si>
  <si>
    <t>12-684</t>
  </si>
  <si>
    <t>12-866</t>
  </si>
  <si>
    <t>04/2262/027</t>
  </si>
  <si>
    <t>04/2262/036</t>
  </si>
  <si>
    <t>04/2262/038</t>
  </si>
  <si>
    <t>04/2262/039</t>
  </si>
  <si>
    <t>04/2262/040</t>
  </si>
  <si>
    <t>04/2262/041</t>
  </si>
  <si>
    <t>04/2262/042</t>
  </si>
  <si>
    <t>04/2262/109</t>
  </si>
  <si>
    <t>04/2262/184</t>
  </si>
  <si>
    <t>04/2264/058</t>
  </si>
  <si>
    <t>04/2264/059</t>
  </si>
  <si>
    <t>04/2264/147</t>
  </si>
  <si>
    <t>04/2262/082</t>
  </si>
  <si>
    <t>04/2262/084</t>
  </si>
  <si>
    <t>04/3640/025</t>
  </si>
  <si>
    <t>04/3806/090</t>
  </si>
  <si>
    <t>04/7405/103</t>
  </si>
  <si>
    <t>04/7405/104</t>
  </si>
  <si>
    <t>04/7405/039</t>
  </si>
  <si>
    <t>04/8603/053</t>
  </si>
  <si>
    <t>04/8603/073</t>
  </si>
  <si>
    <t>04/6063/053</t>
  </si>
  <si>
    <t>04/8607/037</t>
  </si>
  <si>
    <t>04/7409/043</t>
  </si>
  <si>
    <t>04/7409/044</t>
  </si>
  <si>
    <t>04/1136/062</t>
  </si>
  <si>
    <t>04/1136/063</t>
  </si>
  <si>
    <t>04/7455/084</t>
  </si>
  <si>
    <t>04/1778/003</t>
  </si>
  <si>
    <t>04/2762/014</t>
  </si>
  <si>
    <t>04/2762/059</t>
  </si>
  <si>
    <t>04/7274/003</t>
  </si>
  <si>
    <t>NIP 6572438901</t>
  </si>
  <si>
    <t xml:space="preserve">Szkoła Podstawowa w Chmielniku </t>
  </si>
  <si>
    <t>PL_ZEOD_2604000928_04</t>
  </si>
  <si>
    <t>PL_ZEOD_2604000929_06</t>
  </si>
  <si>
    <t>PL_ZEOD_2604100059_04</t>
  </si>
  <si>
    <t>Gmina Chmielnik, Plac Kościuszki 7, 26-020 Chmielnik Odbiorca: Szkoła Podstawowa w Chmielniku, ul. Szkolna 7</t>
  </si>
  <si>
    <t xml:space="preserve">Gmina Chmielnik, Plac Kościuszki 7, 26-020 Chmielnik Odbiorca: Szkoła Podstawowa w Chmielniku, ul. Szkolna 7 </t>
  </si>
  <si>
    <t>Szkoła Podstawowa w Chmielniku</t>
  </si>
  <si>
    <t>Zrecze Duże</t>
  </si>
  <si>
    <t>PL_ZEOD_2604100058_02</t>
  </si>
  <si>
    <t>Samorządowe Przedszkole w Chmielniku</t>
  </si>
  <si>
    <t>Gmina Chmielnik, Plac Kościuszki 7, 26-020 Chmielnik Odbiorca:Samorządowe Przedszkole w Chmielniku, ul.Sienkiewicza 8</t>
  </si>
  <si>
    <t>PL_ZEOD_2604100057_00</t>
  </si>
  <si>
    <t>PL_ZEOD_2604100055_96</t>
  </si>
  <si>
    <t>PL_ZEOD_2604100056_98</t>
  </si>
  <si>
    <t>26-020 Chmielnik; ul. Dygasińskiego</t>
  </si>
  <si>
    <t>04/2262/085</t>
  </si>
  <si>
    <t>PL_ZEOD_2604148912_06</t>
  </si>
  <si>
    <t>Oświetlenie klatki Łagiewniki</t>
  </si>
  <si>
    <t>Łagiewniki 15</t>
  </si>
  <si>
    <t>PL_ZEOD_2604149379_33</t>
  </si>
  <si>
    <t>PL_ZEOD_2604148896_78</t>
  </si>
  <si>
    <t xml:space="preserve">26-020 Chmielnik; ul. Kielecka  </t>
  </si>
  <si>
    <t>PL_ZEOD_2604001561_41</t>
  </si>
  <si>
    <t>Samodzielny Publiczny Zakład Opieki Zdrowotnejw Chmielniku; ul. Kielecka 18;                                                       26-020 Chmielnik</t>
  </si>
  <si>
    <t>NIP 6572279727</t>
  </si>
  <si>
    <t>Lp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</si>
  <si>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</si>
  <si>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</si>
  <si>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</si>
  <si>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</si>
  <si>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</si>
  <si>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</si>
  <si>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</si>
  <si>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</si>
  <si>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</si>
  <si>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</si>
  <si>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</si>
  <si>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</si>
  <si>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</si>
  <si>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</si>
  <si>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</si>
  <si>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</si>
  <si>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</si>
  <si>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</si>
  <si>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</si>
  <si>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</si>
  <si>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</si>
  <si>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</si>
  <si>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</si>
  <si>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Suchowola </t>
  </si>
  <si>
    <t>ul. Szydłowska 14, Chmielnik</t>
  </si>
  <si>
    <t>40004000003</t>
  </si>
  <si>
    <t>Pl. Kościelny 5, Chmielnik</t>
  </si>
  <si>
    <t>40004000001</t>
  </si>
  <si>
    <t>40004000002</t>
  </si>
  <si>
    <t>Świetlica wiejska w Suskrajowicach</t>
  </si>
  <si>
    <t>PL_ZEOD_26040000936_09</t>
  </si>
  <si>
    <t>Miejsko - Gminny Ośrodek Pomocy Społecznej</t>
  </si>
  <si>
    <t>Gmina Chmielnik, Plac Kościuszki 7, 26-020 Chmielnik Odbiorca: Miejsko-Gminny Ośrodek pomocy Społecznej, ul. Dygasińskiego 12</t>
  </si>
  <si>
    <t>Środowiskowy Dom Samopomocy w Zreczu Dużym</t>
  </si>
  <si>
    <t>PL_ZEOD_2604100061_97</t>
  </si>
  <si>
    <t>PL_ZEOD_2604000869_04</t>
  </si>
  <si>
    <t xml:space="preserve">Zakład Usług Komunalnych Spółka    z o.o., z/s w Zreczu Dużym 1A,26-020 Chmielnik </t>
  </si>
  <si>
    <t>04/1132/127</t>
  </si>
  <si>
    <t xml:space="preserve">Przepompownia ścieków Śladków Mały </t>
  </si>
  <si>
    <t>Oświetlenie terenu źródlisk Łagiewniki</t>
  </si>
  <si>
    <t>Łagiewniki</t>
  </si>
  <si>
    <t>04/8571/155</t>
  </si>
  <si>
    <t>PL_ZEOD_2604174090_92</t>
  </si>
  <si>
    <t>Zakład Usług Komunalnych Spółka    z o.o., z/s w Zreczu Dużym 1A,26-020 Chmielnik</t>
  </si>
  <si>
    <t>PL_ZEOD_2604000930_07</t>
  </si>
  <si>
    <t>ZUK Chmielnik, ul. Piastów 1</t>
  </si>
  <si>
    <t>ZUK Chmielnik, ul. Piastów 2</t>
  </si>
  <si>
    <t xml:space="preserve">ZUK Chmielnik ul. Piastów 3 </t>
  </si>
  <si>
    <t>ZUK Chmielnik, ul. Piastówa 4</t>
  </si>
  <si>
    <t>ZUK Chmielnik, ul. Piastów 5</t>
  </si>
  <si>
    <t>ZUK Chmielnik, ul. Piastów 6</t>
  </si>
  <si>
    <t xml:space="preserve">ZUK Chmielnik, ul. Piastów 8 </t>
  </si>
  <si>
    <t xml:space="preserve">Zas.klatki schodowej ul. Piastów 8 </t>
  </si>
  <si>
    <t xml:space="preserve">Zasilanie hydrofornii ul. Piastów dz. 1000/10 </t>
  </si>
  <si>
    <t>ZUK ul. Piastów 10</t>
  </si>
  <si>
    <t>ZUK Chmielnik, ul. Piastów Bl.14</t>
  </si>
  <si>
    <t>Ośw. klatki schodowej ul. Piastów  15</t>
  </si>
  <si>
    <t>Oczyszczalnia ścieków Piotrkowice</t>
  </si>
  <si>
    <t>32-312</t>
  </si>
  <si>
    <t>PL_ZEOD_2604001630_20</t>
  </si>
  <si>
    <t>B21</t>
  </si>
  <si>
    <t>Oczyszczalnia ścieków Chmielnik</t>
  </si>
  <si>
    <t>32-381</t>
  </si>
  <si>
    <t>PL_ZEOD_2604001566_51</t>
  </si>
  <si>
    <t>B23</t>
  </si>
  <si>
    <t>Ujęcie wody Zrecze Duże</t>
  </si>
  <si>
    <t>32-262</t>
  </si>
  <si>
    <t>PL_ZEOD_2604001565_49</t>
  </si>
  <si>
    <t>Szacunkowe roczne zużycie energii  w kWh w okresie jednego roku</t>
  </si>
  <si>
    <t>Gmina Chmielnik, Plac Kościuszki 7, 26-020 Chmielnik Odbiorca: Miejsko-Gminny Ośrodek pomocy Społecznej, ul. Dygasińskiego 13</t>
  </si>
  <si>
    <t>Gmina Chmielnik, Plac Kościuszki 7, 26-020 Chmielnik Odbiorca: Środowiskowy   Dom   Samopomocy   dla   Osób z Zaburzeniami  Psychicznymi  i Niepełnosprawnych  Intelektualnie  w Chmielniku  z siedzibą  w Zreczu Dużym22, 26-020 Chmielnik</t>
  </si>
  <si>
    <t>pierwsza</t>
  </si>
  <si>
    <t>PL_ZEOD_2604153203_14</t>
  </si>
  <si>
    <t>04/7274/004</t>
  </si>
  <si>
    <t xml:space="preserve">Chmielnickie Centrum Kult.Celiny </t>
  </si>
  <si>
    <t>Świetlica wiejska Zrecze Chałupczańskie</t>
  </si>
  <si>
    <t>Zrecze Chałupczańskie</t>
  </si>
  <si>
    <t>04/9921/005</t>
  </si>
  <si>
    <t>PL_ZEOD_2604173777_37</t>
  </si>
  <si>
    <t>Biuro ul. Szydłowska 14 w Chmielniku</t>
  </si>
  <si>
    <t>Biuro Pl. Kościelny w Chmielniku</t>
  </si>
  <si>
    <t xml:space="preserve">Gmina Chmielnik, Plac Kościuszki 7, 26-020 Chmielnik </t>
  </si>
  <si>
    <t>ELEKTRA S.A.</t>
  </si>
  <si>
    <t>od 01.01.2022 r.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</si>
  <si>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</si>
  <si>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</si>
  <si>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</si>
  <si>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</si>
  <si>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</si>
  <si>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</si>
  <si>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</si>
  <si>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</si>
  <si>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</si>
  <si>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</si>
  <si>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</si>
  <si>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</si>
  <si>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</si>
  <si>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</si>
  <si>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</si>
  <si>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</si>
  <si>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</si>
  <si>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</si>
  <si>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</si>
  <si>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</si>
  <si>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</si>
  <si>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</si>
  <si>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</si>
  <si>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</si>
  <si>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</si>
  <si>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</si>
  <si>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</si>
  <si>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</si>
  <si>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</si>
  <si>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</si>
  <si>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</si>
  <si>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</si>
  <si>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</si>
  <si>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</si>
  <si>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</si>
  <si>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</si>
  <si>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</si>
  <si>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</si>
  <si>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</si>
  <si>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</si>
  <si>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</si>
  <si>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</si>
  <si>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</si>
  <si>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</si>
  <si>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</si>
  <si>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</si>
  <si>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</si>
  <si>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</si>
  <si>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</si>
  <si>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</si>
  <si>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</si>
  <si>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</si>
  <si>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</si>
  <si>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</si>
  <si>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</si>
  <si>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</si>
  <si>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</si>
  <si>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</si>
  <si>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</si>
  <si>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</si>
  <si>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</si>
  <si>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</si>
  <si>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</si>
  <si>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</si>
  <si>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moc umowna</t>
  </si>
  <si>
    <r>
      <t xml:space="preserve"> </t>
    </r>
    <r>
      <rPr>
        <b/>
        <sz val="24"/>
        <color theme="1"/>
        <rFont val="Times New Roman"/>
        <family val="1"/>
        <charset val="238"/>
      </rPr>
      <t xml:space="preserve">Załącznik nr 2.2 do SWZ - Wykaz punktów poboru energii elektrycznej na potrzeby oświetlenia budynków i obiektów </t>
    </r>
  </si>
  <si>
    <t>Szacunkowe zużycie energii w okresie  3 m-cy</t>
  </si>
  <si>
    <t>szacunkowe zużycie w ciągu 1 roku                     1 523,024 MWh</t>
  </si>
  <si>
    <t>szacunkowe zużycie w ciągu        3 m-cy:   380,756 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</si>
</sst>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sz val="10"/>
      <color rgb="FF000000"/>
      <name val="Times New Roman"/>
      <family val="1"/>
      <charset val="238"/>
    </font>
    <font>
      <sz val="8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Czcionka tekstu podstawowego"/>
      <family val="2"/>
      <charset val="238"/>
    </font>
    <font>
      <b/>
      <sz val="16"/>
      <color rgb="FFFF0000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22"/>
      <color theme="1"/>
      <name val="Times New Roman"/>
      <family val="1"/>
      <charset val="238"/>
    </font>
    <font>
      <sz val="20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/>
    <xf numFmtId="49" fontId="9" fillId="0" borderId="0" xfId="0" applyNumberFormat="1" applyFont="1"/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10" fillId="3" borderId="6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0" xfId="0" applyNumberFormat="1" applyFont="1" applyFill="1" applyBorder="1" applyAlignment="1">
      <alignment horizontal="center" vertical="center"/>
    </xf>
    <xf numFmtId="3" fontId="10" fillId="3" borderId="6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0" fontId="7" fillId="0" borderId="6" xfId="0" applyFont="1" applyBorder="1"/>
    <xf numFmtId="0" fontId="7" fillId="3" borderId="0" xfId="0" applyFont="1" applyFill="1"/>
    <xf numFmtId="0" fontId="7" fillId="0" borderId="0" xfId="0" applyFont="1" applyAlignment="1">
      <alignment shrinkToFit="1"/>
    </xf>
    <xf numFmtId="0" fontId="7" fillId="0" borderId="6" xfId="0" applyFont="1" applyBorder="1" applyAlignment="1">
      <alignment horizontal="center" vertical="center" shrinkToFit="1"/>
    </xf>
    <xf numFmtId="0" fontId="13" fillId="0" borderId="0" xfId="0" applyFont="1" applyAlignment="1">
      <alignment shrinkToFit="1"/>
    </xf>
    <xf numFmtId="0" fontId="13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7" fillId="2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shrinkToFit="1"/>
    </xf>
    <xf numFmtId="0" fontId="10" fillId="0" borderId="0" xfId="0" applyFont="1"/>
    <xf numFmtId="3" fontId="12" fillId="0" borderId="6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 shrinkToFit="1"/>
    </xf>
    <xf numFmtId="0" fontId="16" fillId="0" borderId="6" xfId="0" applyFont="1" applyBorder="1" applyAlignment="1">
      <alignment horizontal="left" vertical="center" wrapText="1" shrinkToFi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3" fontId="7" fillId="4" borderId="6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3" fontId="12" fillId="3" borderId="6" xfId="0" applyNumberFormat="1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12" fillId="3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shrinkToFit="1"/>
    </xf>
    <xf numFmtId="0" fontId="19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6"/>
  <sheetViews>
    <sheetView topLeftCell="A9" workbookViewId="0">
      <selection activeCell="A16" sqref="A16:J26"/>
    </sheetView>
  </sheetViews>
  <sheetFormatPr defaultRowHeight="14.25"/>
  <cols>
    <col min="1" max="1" width="4.125" customWidth="1"/>
    <col min="2" max="2" width="39.25" customWidth="1"/>
    <col min="3" max="3" width="14.875" customWidth="1"/>
    <col min="4" max="4" width="12.375" customWidth="1"/>
    <col min="5" max="5" width="21.625" customWidth="1"/>
    <col min="6" max="6" width="10.375" customWidth="1"/>
    <col min="8" max="8" width="9" customWidth="1"/>
    <col min="9" max="9" width="10.25" customWidth="1"/>
  </cols>
  <sheetData>
    <row r="2" spans="1:10" ht="46.5" customHeight="1">
      <c r="A2" s="69" t="s">
        <v>39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39" customHeight="1" thickBot="1"/>
    <row r="4" spans="1:10">
      <c r="A4" s="70" t="s">
        <v>0</v>
      </c>
      <c r="B4" s="70" t="s">
        <v>14</v>
      </c>
      <c r="C4" s="1" t="s">
        <v>15</v>
      </c>
      <c r="D4" s="70" t="s">
        <v>1</v>
      </c>
      <c r="E4" s="70" t="s">
        <v>36</v>
      </c>
      <c r="F4" s="70" t="s">
        <v>2</v>
      </c>
      <c r="G4" s="70" t="s">
        <v>3</v>
      </c>
      <c r="H4" s="70" t="s">
        <v>17</v>
      </c>
      <c r="I4" s="70" t="s">
        <v>24</v>
      </c>
      <c r="J4" s="70" t="s">
        <v>25</v>
      </c>
    </row>
    <row r="5" spans="1:10" ht="48.75" customHeight="1" thickBot="1">
      <c r="A5" s="71"/>
      <c r="B5" s="71"/>
      <c r="C5" s="2" t="s">
        <v>16</v>
      </c>
      <c r="D5" s="71"/>
      <c r="E5" s="71"/>
      <c r="F5" s="71"/>
      <c r="G5" s="71"/>
      <c r="H5" s="71"/>
      <c r="I5" s="71"/>
      <c r="J5" s="71"/>
    </row>
    <row r="6" spans="1:10" ht="42.75" customHeight="1" thickBot="1">
      <c r="A6" s="7" t="s">
        <v>18</v>
      </c>
      <c r="B6" s="5" t="s">
        <v>27</v>
      </c>
      <c r="C6" s="6" t="s">
        <v>26</v>
      </c>
      <c r="D6" s="9" t="s">
        <v>28</v>
      </c>
      <c r="E6" s="9"/>
      <c r="F6" s="8">
        <v>11728455</v>
      </c>
      <c r="G6" s="8" t="s">
        <v>4</v>
      </c>
      <c r="H6" s="11">
        <v>15</v>
      </c>
      <c r="I6" s="10">
        <v>24945</v>
      </c>
      <c r="J6" s="8">
        <v>24.95</v>
      </c>
    </row>
    <row r="7" spans="1:10" ht="45" customHeight="1">
      <c r="A7" s="61" t="s">
        <v>19</v>
      </c>
      <c r="B7" s="66" t="s">
        <v>29</v>
      </c>
      <c r="C7" s="68" t="s">
        <v>30</v>
      </c>
      <c r="D7" s="72" t="s">
        <v>31</v>
      </c>
      <c r="E7" s="72" t="s">
        <v>37</v>
      </c>
      <c r="F7" s="61">
        <v>12338447</v>
      </c>
      <c r="G7" s="61" t="s">
        <v>20</v>
      </c>
      <c r="H7" s="61">
        <v>15</v>
      </c>
      <c r="I7" s="61">
        <v>1800</v>
      </c>
      <c r="J7" s="61">
        <v>1.8</v>
      </c>
    </row>
    <row r="8" spans="1:10" ht="23.25" customHeight="1" thickBot="1">
      <c r="A8" s="62"/>
      <c r="B8" s="67"/>
      <c r="C8" s="67"/>
      <c r="D8" s="73"/>
      <c r="E8" s="73"/>
      <c r="F8" s="62"/>
      <c r="G8" s="62"/>
      <c r="H8" s="62"/>
      <c r="I8" s="62"/>
      <c r="J8" s="62"/>
    </row>
    <row r="9" spans="1:10" ht="14.25" customHeight="1">
      <c r="A9" s="61" t="s">
        <v>21</v>
      </c>
      <c r="B9" s="66" t="s">
        <v>29</v>
      </c>
      <c r="C9" s="68" t="s">
        <v>30</v>
      </c>
      <c r="D9" s="72" t="s">
        <v>32</v>
      </c>
      <c r="E9" s="72" t="s">
        <v>38</v>
      </c>
      <c r="F9" s="61">
        <v>12947919</v>
      </c>
      <c r="G9" s="61" t="s">
        <v>20</v>
      </c>
      <c r="H9" s="61">
        <v>15</v>
      </c>
      <c r="I9" s="61">
        <v>5131</v>
      </c>
      <c r="J9" s="61">
        <v>5.13</v>
      </c>
    </row>
    <row r="10" spans="1:10" ht="23.25" customHeight="1" thickBot="1">
      <c r="A10" s="62"/>
      <c r="B10" s="67"/>
      <c r="C10" s="67"/>
      <c r="D10" s="73"/>
      <c r="E10" s="73"/>
      <c r="F10" s="62"/>
      <c r="G10" s="62"/>
      <c r="H10" s="62"/>
      <c r="I10" s="62"/>
      <c r="J10" s="62"/>
    </row>
    <row r="11" spans="1:10">
      <c r="A11" s="61" t="s">
        <v>22</v>
      </c>
      <c r="B11" s="66" t="s">
        <v>33</v>
      </c>
      <c r="C11" s="68" t="s">
        <v>34</v>
      </c>
      <c r="D11" s="72" t="s">
        <v>35</v>
      </c>
      <c r="E11" s="72"/>
      <c r="F11" s="61">
        <v>50064863</v>
      </c>
      <c r="G11" s="61" t="s">
        <v>20</v>
      </c>
      <c r="H11" s="61">
        <v>24</v>
      </c>
      <c r="I11" s="61">
        <v>17700</v>
      </c>
      <c r="J11" s="61">
        <v>17.7</v>
      </c>
    </row>
    <row r="12" spans="1:10" ht="15" thickBot="1">
      <c r="A12" s="62"/>
      <c r="B12" s="74"/>
      <c r="C12" s="67"/>
      <c r="D12" s="73"/>
      <c r="E12" s="73"/>
      <c r="F12" s="62"/>
      <c r="G12" s="62"/>
      <c r="H12" s="62"/>
      <c r="I12" s="62"/>
      <c r="J12" s="62"/>
    </row>
    <row r="13" spans="1:10" ht="30" customHeight="1">
      <c r="A13" s="63" t="s">
        <v>23</v>
      </c>
      <c r="B13" s="64"/>
      <c r="C13" s="64"/>
      <c r="D13" s="64"/>
      <c r="E13" s="64"/>
      <c r="F13" s="64"/>
      <c r="G13" s="65"/>
      <c r="H13" s="3">
        <f>SUM(H6:H12)</f>
        <v>69</v>
      </c>
      <c r="I13" s="4">
        <f>SUM(I6:I12)</f>
        <v>49576</v>
      </c>
      <c r="J13" s="3">
        <f>SUM(J6:J12)</f>
        <v>49.58</v>
      </c>
    </row>
    <row r="16" spans="1:10">
      <c r="B16" s="60" t="s">
        <v>41</v>
      </c>
      <c r="C16" s="60"/>
      <c r="D16" s="60"/>
      <c r="E16" s="60"/>
      <c r="F16" s="60"/>
      <c r="G16" s="60"/>
      <c r="H16" s="60"/>
      <c r="I16" s="60"/>
      <c r="J16" s="60"/>
    </row>
    <row r="17" spans="2:10">
      <c r="B17" s="60"/>
      <c r="C17" s="60"/>
      <c r="D17" s="60"/>
      <c r="E17" s="60"/>
      <c r="F17" s="60"/>
      <c r="G17" s="60"/>
      <c r="H17" s="60"/>
      <c r="I17" s="60"/>
      <c r="J17" s="60"/>
    </row>
    <row r="22" spans="2:10">
      <c r="F22" s="60" t="s">
        <v>42</v>
      </c>
      <c r="G22" s="60"/>
      <c r="H22" s="60"/>
      <c r="I22" s="60"/>
    </row>
    <row r="26" spans="2:10">
      <c r="B26" t="s">
        <v>40</v>
      </c>
    </row>
  </sheetData>
  <mergeCells count="43">
    <mergeCell ref="H11:H12"/>
    <mergeCell ref="I11:I12"/>
    <mergeCell ref="B11:B12"/>
    <mergeCell ref="C11:C12"/>
    <mergeCell ref="D11:D12"/>
    <mergeCell ref="F11:F12"/>
    <mergeCell ref="G11:G12"/>
    <mergeCell ref="E11:E12"/>
    <mergeCell ref="D9:D10"/>
    <mergeCell ref="F9:F10"/>
    <mergeCell ref="E9:E10"/>
    <mergeCell ref="A7:A8"/>
    <mergeCell ref="B7:B8"/>
    <mergeCell ref="C7:C8"/>
    <mergeCell ref="D7:D8"/>
    <mergeCell ref="F7:F8"/>
    <mergeCell ref="E7:E8"/>
    <mergeCell ref="A2:J2"/>
    <mergeCell ref="A4:A5"/>
    <mergeCell ref="B4:B5"/>
    <mergeCell ref="D4:D5"/>
    <mergeCell ref="F4:F5"/>
    <mergeCell ref="G4:G5"/>
    <mergeCell ref="H4:H5"/>
    <mergeCell ref="I4:I5"/>
    <mergeCell ref="J4:J5"/>
    <mergeCell ref="E4:E5"/>
    <mergeCell ref="B16:J17"/>
    <mergeCell ref="F22:I22"/>
    <mergeCell ref="H7:H8"/>
    <mergeCell ref="I7:I8"/>
    <mergeCell ref="J7:J8"/>
    <mergeCell ref="G9:G10"/>
    <mergeCell ref="H9:H10"/>
    <mergeCell ref="G7:G8"/>
    <mergeCell ref="A13:G13"/>
    <mergeCell ref="J11:J12"/>
    <mergeCell ref="I9:I10"/>
    <mergeCell ref="J9:J10"/>
    <mergeCell ref="A11:A12"/>
    <mergeCell ref="A9:A10"/>
    <mergeCell ref="B9:B10"/>
    <mergeCell ref="C9:C10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100"/>
  <sheetViews>
    <sheetView tabSelected="1" view="pageBreakPreview" topLeftCell="C1" zoomScale="58" zoomScaleNormal="100" zoomScaleSheetLayoutView="58" zoomScalePageLayoutView="25" workbookViewId="0">
      <selection activeCell="I99" sqref="I99:K100"/>
    </sheetView>
  </sheetViews>
  <sheetFormatPr defaultColWidth="9" defaultRowHeight="45" customHeight="1"/>
  <cols>
    <col min="1" max="1" width="10.75" style="12" customWidth="1"/>
    <col min="2" max="2" width="56" style="12" customWidth="1"/>
    <col min="3" max="3" width="35.125" style="12" customWidth="1"/>
    <col min="4" max="4" width="23" style="13" customWidth="1"/>
    <col min="5" max="5" width="34.75" style="12" customWidth="1"/>
    <col min="6" max="6" width="21.125" style="12" customWidth="1"/>
    <col min="7" max="7" width="18.5" style="12" customWidth="1"/>
    <col min="8" max="11" width="15.25" style="12" customWidth="1"/>
    <col min="12" max="12" width="17.375" style="12" customWidth="1"/>
    <col min="13" max="13" width="16.125" style="12" customWidth="1"/>
    <col min="14" max="14" width="16.75" style="12" customWidth="1"/>
    <col min="15" max="15" width="29.125" style="37" customWidth="1"/>
    <col min="16" max="16" width="25.75" style="12" customWidth="1"/>
    <col min="17" max="17" width="18.25" style="12" customWidth="1"/>
    <col min="18" max="18" width="53.625" style="39" customWidth="1"/>
    <col min="19" max="19" width="23" style="12" customWidth="1"/>
    <col min="20" max="16384" width="9" style="12"/>
  </cols>
  <sheetData>
    <row r="2" spans="1:19" ht="45" customHeight="1">
      <c r="B2" s="88" t="s">
        <v>432</v>
      </c>
      <c r="C2" s="88"/>
      <c r="D2" s="88"/>
      <c r="E2" s="88"/>
      <c r="F2" s="88"/>
      <c r="G2" s="88"/>
      <c r="H2" s="88"/>
      <c r="I2" s="88"/>
      <c r="J2" s="88"/>
      <c r="K2" s="88"/>
      <c r="L2" s="89"/>
      <c r="M2" s="89"/>
    </row>
    <row r="4" spans="1:19" ht="45" customHeight="1">
      <c r="A4" s="81" t="s">
        <v>282</v>
      </c>
      <c r="B4" s="90" t="s">
        <v>14</v>
      </c>
      <c r="C4" s="82" t="s">
        <v>15</v>
      </c>
      <c r="D4" s="85" t="s">
        <v>1</v>
      </c>
      <c r="E4" s="82" t="s">
        <v>36</v>
      </c>
      <c r="F4" s="82" t="s">
        <v>2</v>
      </c>
      <c r="G4" s="82" t="s">
        <v>3</v>
      </c>
      <c r="H4" s="82" t="s">
        <v>17</v>
      </c>
      <c r="I4" s="98" t="s">
        <v>433</v>
      </c>
      <c r="J4" s="99"/>
      <c r="K4" s="100"/>
      <c r="L4" s="91" t="s">
        <v>351</v>
      </c>
      <c r="M4" s="92"/>
      <c r="N4" s="93"/>
      <c r="O4" s="97" t="s">
        <v>90</v>
      </c>
      <c r="P4" s="90" t="s">
        <v>91</v>
      </c>
      <c r="Q4" s="90" t="s">
        <v>92</v>
      </c>
      <c r="R4" s="90" t="s">
        <v>93</v>
      </c>
      <c r="S4" s="90"/>
    </row>
    <row r="5" spans="1:19" ht="45" customHeight="1">
      <c r="A5" s="81"/>
      <c r="B5" s="90"/>
      <c r="C5" s="84"/>
      <c r="D5" s="86"/>
      <c r="E5" s="83"/>
      <c r="F5" s="83"/>
      <c r="G5" s="83"/>
      <c r="H5" s="83"/>
      <c r="I5" s="100"/>
      <c r="J5" s="100"/>
      <c r="K5" s="100"/>
      <c r="L5" s="94"/>
      <c r="M5" s="95"/>
      <c r="N5" s="96"/>
      <c r="O5" s="97"/>
      <c r="P5" s="90"/>
      <c r="Q5" s="90"/>
      <c r="R5" s="90"/>
      <c r="S5" s="90"/>
    </row>
    <row r="6" spans="1:19" ht="45" customHeight="1">
      <c r="A6" s="81"/>
      <c r="B6" s="90"/>
      <c r="C6" s="14" t="s">
        <v>16</v>
      </c>
      <c r="D6" s="87"/>
      <c r="E6" s="84"/>
      <c r="F6" s="84"/>
      <c r="G6" s="84"/>
      <c r="H6" s="84"/>
      <c r="I6" s="51" t="s">
        <v>87</v>
      </c>
      <c r="J6" s="51" t="s">
        <v>88</v>
      </c>
      <c r="K6" s="52" t="s">
        <v>23</v>
      </c>
      <c r="L6" s="14" t="s">
        <v>87</v>
      </c>
      <c r="M6" s="14" t="s">
        <v>88</v>
      </c>
      <c r="N6" s="15" t="s">
        <v>89</v>
      </c>
      <c r="O6" s="97"/>
      <c r="P6" s="90"/>
      <c r="Q6" s="90"/>
      <c r="R6" s="90"/>
      <c r="S6" s="90"/>
    </row>
    <row r="7" spans="1:19" ht="45" customHeight="1">
      <c r="A7" s="16" t="s">
        <v>18</v>
      </c>
      <c r="B7" s="17" t="s">
        <v>86</v>
      </c>
      <c r="C7" s="18" t="s">
        <v>197</v>
      </c>
      <c r="D7" s="19" t="s">
        <v>85</v>
      </c>
      <c r="E7" s="15" t="s">
        <v>327</v>
      </c>
      <c r="F7" s="16">
        <v>94639130</v>
      </c>
      <c r="G7" s="16" t="s">
        <v>43</v>
      </c>
      <c r="H7" s="16">
        <v>40</v>
      </c>
      <c r="I7" s="53">
        <f>L7*0.25</f>
        <v>0</v>
      </c>
      <c r="J7" s="53">
        <f>M7*0.25</f>
        <v>14862.75</v>
      </c>
      <c r="K7" s="59">
        <f>I7+J7</f>
        <v>14862.75</v>
      </c>
      <c r="L7" s="20">
        <v>0</v>
      </c>
      <c r="M7" s="20">
        <v>59451</v>
      </c>
      <c r="N7" s="55">
        <f>SUM(L7:M7)</f>
        <v>59451</v>
      </c>
      <c r="O7" s="38" t="s">
        <v>365</v>
      </c>
      <c r="P7" s="16" t="s">
        <v>366</v>
      </c>
      <c r="Q7" s="16" t="s">
        <v>96</v>
      </c>
      <c r="R7" s="40" t="s">
        <v>94</v>
      </c>
      <c r="S7" s="16" t="s">
        <v>95</v>
      </c>
    </row>
    <row r="8" spans="1:19" ht="45" customHeight="1">
      <c r="A8" s="16" t="s">
        <v>19</v>
      </c>
      <c r="B8" s="17" t="s">
        <v>84</v>
      </c>
      <c r="C8" s="18" t="s">
        <v>198</v>
      </c>
      <c r="D8" s="19" t="s">
        <v>83</v>
      </c>
      <c r="E8" s="15" t="s">
        <v>82</v>
      </c>
      <c r="F8" s="16">
        <v>82516</v>
      </c>
      <c r="G8" s="16" t="s">
        <v>4</v>
      </c>
      <c r="H8" s="16">
        <v>15</v>
      </c>
      <c r="I8" s="53">
        <f t="shared" ref="I8:I71" si="0">L8*0.25</f>
        <v>266.5</v>
      </c>
      <c r="J8" s="53">
        <f t="shared" ref="J8:J71" si="1">M8*0.25</f>
        <v>592.5</v>
      </c>
      <c r="K8" s="59">
        <f t="shared" ref="K8:K71" si="2">I8+J8</f>
        <v>859</v>
      </c>
      <c r="L8" s="20">
        <v>1066</v>
      </c>
      <c r="M8" s="20">
        <v>2370</v>
      </c>
      <c r="N8" s="55">
        <f t="shared" ref="N8:N21" si="3">SUM(L8:M8)</f>
        <v>3436</v>
      </c>
      <c r="O8" s="38" t="s">
        <v>365</v>
      </c>
      <c r="P8" s="16" t="s">
        <v>366</v>
      </c>
      <c r="Q8" s="16" t="s">
        <v>96</v>
      </c>
      <c r="R8" s="40" t="s">
        <v>94</v>
      </c>
      <c r="S8" s="16" t="s">
        <v>95</v>
      </c>
    </row>
    <row r="9" spans="1:19" ht="45" customHeight="1">
      <c r="A9" s="16" t="s">
        <v>21</v>
      </c>
      <c r="B9" s="17" t="s">
        <v>81</v>
      </c>
      <c r="C9" s="16" t="s">
        <v>199</v>
      </c>
      <c r="D9" s="19" t="s">
        <v>80</v>
      </c>
      <c r="E9" s="15" t="s">
        <v>79</v>
      </c>
      <c r="F9" s="16">
        <v>5658246</v>
      </c>
      <c r="G9" s="16" t="s">
        <v>4</v>
      </c>
      <c r="H9" s="16">
        <v>15</v>
      </c>
      <c r="I9" s="53">
        <f t="shared" si="0"/>
        <v>1234.5</v>
      </c>
      <c r="J9" s="53">
        <f t="shared" si="1"/>
        <v>4195</v>
      </c>
      <c r="K9" s="59">
        <f t="shared" si="2"/>
        <v>5429.5</v>
      </c>
      <c r="L9" s="20">
        <v>4938</v>
      </c>
      <c r="M9" s="20">
        <v>16780</v>
      </c>
      <c r="N9" s="55">
        <f t="shared" si="3"/>
        <v>21718</v>
      </c>
      <c r="O9" s="38" t="s">
        <v>365</v>
      </c>
      <c r="P9" s="16" t="s">
        <v>366</v>
      </c>
      <c r="Q9" s="16" t="s">
        <v>96</v>
      </c>
      <c r="R9" s="40" t="s">
        <v>94</v>
      </c>
      <c r="S9" s="16" t="s">
        <v>95</v>
      </c>
    </row>
    <row r="10" spans="1:19" ht="45" customHeight="1">
      <c r="A10" s="16" t="s">
        <v>22</v>
      </c>
      <c r="B10" s="17" t="s">
        <v>78</v>
      </c>
      <c r="C10" s="16" t="s">
        <v>199</v>
      </c>
      <c r="D10" s="19" t="s">
        <v>77</v>
      </c>
      <c r="E10" s="15" t="s">
        <v>76</v>
      </c>
      <c r="F10" s="16">
        <v>10501369</v>
      </c>
      <c r="G10" s="16" t="s">
        <v>4</v>
      </c>
      <c r="H10" s="16">
        <v>6</v>
      </c>
      <c r="I10" s="53">
        <f t="shared" si="0"/>
        <v>423.25</v>
      </c>
      <c r="J10" s="53">
        <f t="shared" si="1"/>
        <v>2042.75</v>
      </c>
      <c r="K10" s="59">
        <f t="shared" si="2"/>
        <v>2466</v>
      </c>
      <c r="L10" s="20">
        <v>1693</v>
      </c>
      <c r="M10" s="20">
        <v>8171</v>
      </c>
      <c r="N10" s="55">
        <f t="shared" si="3"/>
        <v>9864</v>
      </c>
      <c r="O10" s="38" t="s">
        <v>365</v>
      </c>
      <c r="P10" s="16" t="s">
        <v>366</v>
      </c>
      <c r="Q10" s="16" t="s">
        <v>96</v>
      </c>
      <c r="R10" s="40" t="s">
        <v>94</v>
      </c>
      <c r="S10" s="16" t="s">
        <v>95</v>
      </c>
    </row>
    <row r="11" spans="1:19" ht="45" customHeight="1">
      <c r="A11" s="16" t="s">
        <v>283</v>
      </c>
      <c r="B11" s="17" t="s">
        <v>73</v>
      </c>
      <c r="C11" s="16" t="s">
        <v>199</v>
      </c>
      <c r="D11" s="19" t="s">
        <v>75</v>
      </c>
      <c r="E11" s="15" t="s">
        <v>74</v>
      </c>
      <c r="F11" s="16">
        <v>29168210</v>
      </c>
      <c r="G11" s="16" t="s">
        <v>20</v>
      </c>
      <c r="H11" s="16">
        <v>4</v>
      </c>
      <c r="I11" s="53">
        <f t="shared" si="0"/>
        <v>0</v>
      </c>
      <c r="J11" s="53">
        <f t="shared" si="1"/>
        <v>8.25</v>
      </c>
      <c r="K11" s="59">
        <f t="shared" si="2"/>
        <v>8.25</v>
      </c>
      <c r="L11" s="20">
        <v>0</v>
      </c>
      <c r="M11" s="20">
        <v>33</v>
      </c>
      <c r="N11" s="55">
        <f t="shared" si="3"/>
        <v>33</v>
      </c>
      <c r="O11" s="38" t="s">
        <v>365</v>
      </c>
      <c r="P11" s="16" t="s">
        <v>366</v>
      </c>
      <c r="Q11" s="16" t="s">
        <v>96</v>
      </c>
      <c r="R11" s="40" t="s">
        <v>94</v>
      </c>
      <c r="S11" s="16" t="s">
        <v>95</v>
      </c>
    </row>
    <row r="12" spans="1:19" s="47" customFormat="1" ht="45" customHeight="1">
      <c r="A12" s="29" t="s">
        <v>284</v>
      </c>
      <c r="B12" s="44" t="s">
        <v>73</v>
      </c>
      <c r="C12" s="29" t="s">
        <v>199</v>
      </c>
      <c r="D12" s="19" t="s">
        <v>72</v>
      </c>
      <c r="E12" s="28" t="s">
        <v>71</v>
      </c>
      <c r="F12" s="29">
        <v>29223889</v>
      </c>
      <c r="G12" s="29" t="s">
        <v>20</v>
      </c>
      <c r="H12" s="29">
        <v>4</v>
      </c>
      <c r="I12" s="53">
        <f t="shared" si="0"/>
        <v>0</v>
      </c>
      <c r="J12" s="53">
        <f t="shared" si="1"/>
        <v>8.25</v>
      </c>
      <c r="K12" s="59">
        <f t="shared" si="2"/>
        <v>8.25</v>
      </c>
      <c r="L12" s="45">
        <v>0</v>
      </c>
      <c r="M12" s="45">
        <v>33</v>
      </c>
      <c r="N12" s="56">
        <f t="shared" si="3"/>
        <v>33</v>
      </c>
      <c r="O12" s="38" t="s">
        <v>365</v>
      </c>
      <c r="P12" s="16" t="s">
        <v>366</v>
      </c>
      <c r="Q12" s="29" t="s">
        <v>96</v>
      </c>
      <c r="R12" s="46" t="s">
        <v>94</v>
      </c>
      <c r="S12" s="29" t="s">
        <v>95</v>
      </c>
    </row>
    <row r="13" spans="1:19" ht="45" customHeight="1">
      <c r="A13" s="16" t="s">
        <v>285</v>
      </c>
      <c r="B13" s="17" t="s">
        <v>68</v>
      </c>
      <c r="C13" s="16" t="s">
        <v>8</v>
      </c>
      <c r="D13" s="19" t="s">
        <v>67</v>
      </c>
      <c r="E13" s="15" t="s">
        <v>66</v>
      </c>
      <c r="F13" s="16">
        <v>11937912</v>
      </c>
      <c r="G13" s="16" t="s">
        <v>20</v>
      </c>
      <c r="H13" s="16">
        <v>12</v>
      </c>
      <c r="I13" s="53">
        <f t="shared" si="0"/>
        <v>0</v>
      </c>
      <c r="J13" s="53">
        <f t="shared" si="1"/>
        <v>229.25</v>
      </c>
      <c r="K13" s="59">
        <f t="shared" si="2"/>
        <v>229.25</v>
      </c>
      <c r="L13" s="20">
        <v>0</v>
      </c>
      <c r="M13" s="20">
        <v>917</v>
      </c>
      <c r="N13" s="55">
        <f t="shared" si="3"/>
        <v>917</v>
      </c>
      <c r="O13" s="38" t="s">
        <v>365</v>
      </c>
      <c r="P13" s="16" t="s">
        <v>366</v>
      </c>
      <c r="Q13" s="16" t="s">
        <v>96</v>
      </c>
      <c r="R13" s="40" t="s">
        <v>94</v>
      </c>
      <c r="S13" s="16" t="s">
        <v>95</v>
      </c>
    </row>
    <row r="14" spans="1:19" ht="45" customHeight="1">
      <c r="A14" s="16" t="s">
        <v>286</v>
      </c>
      <c r="B14" s="17" t="s">
        <v>65</v>
      </c>
      <c r="C14" s="16" t="s">
        <v>6</v>
      </c>
      <c r="D14" s="19" t="s">
        <v>64</v>
      </c>
      <c r="E14" s="15" t="s">
        <v>63</v>
      </c>
      <c r="F14" s="16">
        <v>807873</v>
      </c>
      <c r="G14" s="16" t="s">
        <v>20</v>
      </c>
      <c r="H14" s="16">
        <v>30</v>
      </c>
      <c r="I14" s="53">
        <f t="shared" si="0"/>
        <v>0</v>
      </c>
      <c r="J14" s="53">
        <f t="shared" si="1"/>
        <v>61.75</v>
      </c>
      <c r="K14" s="59">
        <f t="shared" si="2"/>
        <v>61.75</v>
      </c>
      <c r="L14" s="20">
        <v>0</v>
      </c>
      <c r="M14" s="20">
        <v>247</v>
      </c>
      <c r="N14" s="55">
        <f t="shared" si="3"/>
        <v>247</v>
      </c>
      <c r="O14" s="38" t="s">
        <v>365</v>
      </c>
      <c r="P14" s="16" t="s">
        <v>366</v>
      </c>
      <c r="Q14" s="16" t="s">
        <v>96</v>
      </c>
      <c r="R14" s="40" t="s">
        <v>94</v>
      </c>
      <c r="S14" s="16" t="s">
        <v>95</v>
      </c>
    </row>
    <row r="15" spans="1:19" ht="45" customHeight="1">
      <c r="A15" s="16" t="s">
        <v>287</v>
      </c>
      <c r="B15" s="17" t="s">
        <v>60</v>
      </c>
      <c r="C15" s="16" t="s">
        <v>9</v>
      </c>
      <c r="D15" s="19" t="s">
        <v>59</v>
      </c>
      <c r="E15" s="15" t="s">
        <v>58</v>
      </c>
      <c r="F15" s="16">
        <v>85475264</v>
      </c>
      <c r="G15" s="16" t="s">
        <v>20</v>
      </c>
      <c r="H15" s="16">
        <v>4</v>
      </c>
      <c r="I15" s="53">
        <f t="shared" si="0"/>
        <v>15.75</v>
      </c>
      <c r="J15" s="53">
        <f t="shared" si="1"/>
        <v>97.5</v>
      </c>
      <c r="K15" s="59">
        <f t="shared" si="2"/>
        <v>113.25</v>
      </c>
      <c r="L15" s="20">
        <v>63</v>
      </c>
      <c r="M15" s="20">
        <v>390</v>
      </c>
      <c r="N15" s="55">
        <f t="shared" si="3"/>
        <v>453</v>
      </c>
      <c r="O15" s="38" t="s">
        <v>365</v>
      </c>
      <c r="P15" s="16" t="s">
        <v>366</v>
      </c>
      <c r="Q15" s="16" t="s">
        <v>96</v>
      </c>
      <c r="R15" s="40" t="s">
        <v>94</v>
      </c>
      <c r="S15" s="16" t="s">
        <v>95</v>
      </c>
    </row>
    <row r="16" spans="1:19" ht="45" customHeight="1">
      <c r="A16" s="16" t="s">
        <v>288</v>
      </c>
      <c r="B16" s="44" t="s">
        <v>52</v>
      </c>
      <c r="C16" s="16" t="s">
        <v>7</v>
      </c>
      <c r="D16" s="19" t="s">
        <v>51</v>
      </c>
      <c r="E16" s="15" t="s">
        <v>50</v>
      </c>
      <c r="F16" s="16">
        <v>29258946</v>
      </c>
      <c r="G16" s="16" t="s">
        <v>20</v>
      </c>
      <c r="H16" s="16">
        <v>4</v>
      </c>
      <c r="I16" s="53">
        <f t="shared" si="0"/>
        <v>0</v>
      </c>
      <c r="J16" s="53">
        <f t="shared" si="1"/>
        <v>10.25</v>
      </c>
      <c r="K16" s="59">
        <f t="shared" si="2"/>
        <v>10.25</v>
      </c>
      <c r="L16" s="20">
        <v>0</v>
      </c>
      <c r="M16" s="20">
        <v>41</v>
      </c>
      <c r="N16" s="55">
        <f t="shared" si="3"/>
        <v>41</v>
      </c>
      <c r="O16" s="38" t="s">
        <v>365</v>
      </c>
      <c r="P16" s="16" t="s">
        <v>366</v>
      </c>
      <c r="Q16" s="16" t="s">
        <v>96</v>
      </c>
      <c r="R16" s="40" t="s">
        <v>94</v>
      </c>
      <c r="S16" s="16" t="s">
        <v>95</v>
      </c>
    </row>
    <row r="17" spans="1:19" ht="45" customHeight="1">
      <c r="A17" s="16" t="s">
        <v>289</v>
      </c>
      <c r="B17" s="17" t="s">
        <v>49</v>
      </c>
      <c r="C17" s="16" t="s">
        <v>13</v>
      </c>
      <c r="D17" s="19" t="s">
        <v>48</v>
      </c>
      <c r="E17" s="15" t="s">
        <v>47</v>
      </c>
      <c r="F17" s="16">
        <v>9781695</v>
      </c>
      <c r="G17" s="16" t="s">
        <v>4</v>
      </c>
      <c r="H17" s="16">
        <v>12</v>
      </c>
      <c r="I17" s="53">
        <f t="shared" si="0"/>
        <v>270.75</v>
      </c>
      <c r="J17" s="53">
        <f t="shared" si="1"/>
        <v>707.25</v>
      </c>
      <c r="K17" s="59">
        <f t="shared" si="2"/>
        <v>978</v>
      </c>
      <c r="L17" s="20">
        <v>1083</v>
      </c>
      <c r="M17" s="20">
        <v>2829</v>
      </c>
      <c r="N17" s="55">
        <f t="shared" si="3"/>
        <v>3912</v>
      </c>
      <c r="O17" s="38" t="s">
        <v>365</v>
      </c>
      <c r="P17" s="16" t="s">
        <v>366</v>
      </c>
      <c r="Q17" s="16" t="s">
        <v>96</v>
      </c>
      <c r="R17" s="40" t="s">
        <v>94</v>
      </c>
      <c r="S17" s="16" t="s">
        <v>95</v>
      </c>
    </row>
    <row r="18" spans="1:19" ht="45" customHeight="1">
      <c r="A18" s="16" t="s">
        <v>290</v>
      </c>
      <c r="B18" s="17" t="s">
        <v>46</v>
      </c>
      <c r="C18" s="16" t="s">
        <v>12</v>
      </c>
      <c r="D18" s="19" t="s">
        <v>45</v>
      </c>
      <c r="E18" s="15" t="s">
        <v>44</v>
      </c>
      <c r="F18" s="16">
        <v>9683627</v>
      </c>
      <c r="G18" s="16" t="s">
        <v>20</v>
      </c>
      <c r="H18" s="16">
        <v>12</v>
      </c>
      <c r="I18" s="53">
        <f t="shared" si="0"/>
        <v>0</v>
      </c>
      <c r="J18" s="53">
        <f t="shared" si="1"/>
        <v>155.25</v>
      </c>
      <c r="K18" s="59">
        <f t="shared" si="2"/>
        <v>155.25</v>
      </c>
      <c r="L18" s="20">
        <v>0</v>
      </c>
      <c r="M18" s="20">
        <v>621</v>
      </c>
      <c r="N18" s="55">
        <f t="shared" si="3"/>
        <v>621</v>
      </c>
      <c r="O18" s="38" t="s">
        <v>365</v>
      </c>
      <c r="P18" s="16" t="s">
        <v>366</v>
      </c>
      <c r="Q18" s="16" t="s">
        <v>96</v>
      </c>
      <c r="R18" s="40" t="s">
        <v>94</v>
      </c>
      <c r="S18" s="16" t="s">
        <v>95</v>
      </c>
    </row>
    <row r="19" spans="1:19" ht="45" customHeight="1">
      <c r="A19" s="16" t="s">
        <v>291</v>
      </c>
      <c r="B19" s="17" t="s">
        <v>362</v>
      </c>
      <c r="C19" s="18" t="s">
        <v>307</v>
      </c>
      <c r="D19" s="19" t="s">
        <v>308</v>
      </c>
      <c r="E19" s="15" t="s">
        <v>268</v>
      </c>
      <c r="F19" s="16">
        <v>30991712</v>
      </c>
      <c r="G19" s="16" t="s">
        <v>4</v>
      </c>
      <c r="H19" s="16">
        <v>4</v>
      </c>
      <c r="I19" s="53">
        <f t="shared" si="0"/>
        <v>0</v>
      </c>
      <c r="J19" s="53">
        <f t="shared" si="1"/>
        <v>2791.25</v>
      </c>
      <c r="K19" s="59">
        <f t="shared" si="2"/>
        <v>2791.25</v>
      </c>
      <c r="L19" s="20">
        <v>0</v>
      </c>
      <c r="M19" s="20">
        <v>11165</v>
      </c>
      <c r="N19" s="55">
        <f t="shared" si="3"/>
        <v>11165</v>
      </c>
      <c r="O19" s="38" t="s">
        <v>365</v>
      </c>
      <c r="P19" s="16" t="s">
        <v>366</v>
      </c>
      <c r="Q19" s="16" t="s">
        <v>96</v>
      </c>
      <c r="R19" s="40" t="s">
        <v>94</v>
      </c>
      <c r="S19" s="16" t="s">
        <v>95</v>
      </c>
    </row>
    <row r="20" spans="1:19" ht="59.25" customHeight="1">
      <c r="A20" s="16" t="s">
        <v>292</v>
      </c>
      <c r="B20" s="17" t="s">
        <v>363</v>
      </c>
      <c r="C20" s="18" t="s">
        <v>309</v>
      </c>
      <c r="D20" s="19" t="s">
        <v>310</v>
      </c>
      <c r="E20" s="15" t="s">
        <v>269</v>
      </c>
      <c r="F20" s="16">
        <v>10983301</v>
      </c>
      <c r="G20" s="16" t="s">
        <v>4</v>
      </c>
      <c r="H20" s="16">
        <v>12</v>
      </c>
      <c r="I20" s="53">
        <f t="shared" si="0"/>
        <v>0</v>
      </c>
      <c r="J20" s="53">
        <f t="shared" si="1"/>
        <v>1070.75</v>
      </c>
      <c r="K20" s="59">
        <f t="shared" si="2"/>
        <v>1070.75</v>
      </c>
      <c r="L20" s="20">
        <v>0</v>
      </c>
      <c r="M20" s="20">
        <v>4283</v>
      </c>
      <c r="N20" s="55">
        <f t="shared" si="3"/>
        <v>4283</v>
      </c>
      <c r="O20" s="38" t="s">
        <v>365</v>
      </c>
      <c r="P20" s="16" t="s">
        <v>366</v>
      </c>
      <c r="Q20" s="16" t="s">
        <v>96</v>
      </c>
      <c r="R20" s="50" t="s">
        <v>315</v>
      </c>
      <c r="S20" s="16" t="s">
        <v>95</v>
      </c>
    </row>
    <row r="21" spans="1:19" ht="64.5" customHeight="1">
      <c r="A21" s="16" t="s">
        <v>293</v>
      </c>
      <c r="B21" s="17" t="s">
        <v>363</v>
      </c>
      <c r="C21" s="18" t="s">
        <v>309</v>
      </c>
      <c r="D21" s="19" t="s">
        <v>311</v>
      </c>
      <c r="E21" s="15" t="s">
        <v>270</v>
      </c>
      <c r="F21" s="16">
        <v>83639438</v>
      </c>
      <c r="G21" s="16" t="s">
        <v>4</v>
      </c>
      <c r="H21" s="16">
        <v>4</v>
      </c>
      <c r="I21" s="53">
        <f t="shared" si="0"/>
        <v>0</v>
      </c>
      <c r="J21" s="53">
        <f t="shared" si="1"/>
        <v>368.75</v>
      </c>
      <c r="K21" s="59">
        <f t="shared" si="2"/>
        <v>368.75</v>
      </c>
      <c r="L21" s="20">
        <v>0</v>
      </c>
      <c r="M21" s="20">
        <v>1475</v>
      </c>
      <c r="N21" s="55">
        <f t="shared" si="3"/>
        <v>1475</v>
      </c>
      <c r="O21" s="38" t="s">
        <v>365</v>
      </c>
      <c r="P21" s="16" t="s">
        <v>366</v>
      </c>
      <c r="Q21" s="16" t="s">
        <v>96</v>
      </c>
      <c r="R21" s="50" t="s">
        <v>315</v>
      </c>
      <c r="S21" s="16" t="s">
        <v>95</v>
      </c>
    </row>
    <row r="22" spans="1:19" ht="45" customHeight="1">
      <c r="A22" s="16" t="s">
        <v>294</v>
      </c>
      <c r="B22" s="17" t="s">
        <v>176</v>
      </c>
      <c r="C22" s="18" t="s">
        <v>191</v>
      </c>
      <c r="D22" s="22" t="s">
        <v>190</v>
      </c>
      <c r="E22" s="23" t="s">
        <v>182</v>
      </c>
      <c r="F22" s="24">
        <v>97726727</v>
      </c>
      <c r="G22" s="24" t="s">
        <v>43</v>
      </c>
      <c r="H22" s="24">
        <v>40</v>
      </c>
      <c r="I22" s="53">
        <f t="shared" si="0"/>
        <v>0</v>
      </c>
      <c r="J22" s="53">
        <f t="shared" si="1"/>
        <v>6360.25</v>
      </c>
      <c r="K22" s="59">
        <f t="shared" si="2"/>
        <v>6360.25</v>
      </c>
      <c r="L22" s="20">
        <v>0</v>
      </c>
      <c r="M22" s="20">
        <v>25441</v>
      </c>
      <c r="N22" s="55">
        <v>25441</v>
      </c>
      <c r="O22" s="38" t="s">
        <v>365</v>
      </c>
      <c r="P22" s="16" t="s">
        <v>366</v>
      </c>
      <c r="Q22" s="16" t="s">
        <v>96</v>
      </c>
      <c r="R22" s="49" t="s">
        <v>188</v>
      </c>
      <c r="S22" s="16" t="s">
        <v>189</v>
      </c>
    </row>
    <row r="23" spans="1:19" ht="45" customHeight="1">
      <c r="A23" s="16" t="s">
        <v>295</v>
      </c>
      <c r="B23" s="44" t="s">
        <v>177</v>
      </c>
      <c r="C23" s="29" t="s">
        <v>192</v>
      </c>
      <c r="D23" s="25">
        <v>45930001</v>
      </c>
      <c r="E23" s="15" t="s">
        <v>183</v>
      </c>
      <c r="F23" s="16">
        <v>15346244</v>
      </c>
      <c r="G23" s="16" t="s">
        <v>20</v>
      </c>
      <c r="H23" s="16">
        <v>17</v>
      </c>
      <c r="I23" s="53">
        <f t="shared" si="0"/>
        <v>0</v>
      </c>
      <c r="J23" s="53">
        <f t="shared" si="1"/>
        <v>1169</v>
      </c>
      <c r="K23" s="59">
        <f t="shared" si="2"/>
        <v>1169</v>
      </c>
      <c r="L23" s="20">
        <v>0</v>
      </c>
      <c r="M23" s="20">
        <v>4676</v>
      </c>
      <c r="N23" s="55">
        <v>4676</v>
      </c>
      <c r="O23" s="38" t="s">
        <v>365</v>
      </c>
      <c r="P23" s="16" t="s">
        <v>366</v>
      </c>
      <c r="Q23" s="16" t="s">
        <v>96</v>
      </c>
      <c r="R23" s="49" t="s">
        <v>188</v>
      </c>
      <c r="S23" s="16" t="s">
        <v>189</v>
      </c>
    </row>
    <row r="24" spans="1:19" ht="45" customHeight="1">
      <c r="A24" s="16" t="s">
        <v>296</v>
      </c>
      <c r="B24" s="44" t="s">
        <v>178</v>
      </c>
      <c r="C24" s="29" t="s">
        <v>193</v>
      </c>
      <c r="D24" s="26">
        <v>46175127</v>
      </c>
      <c r="E24" s="23" t="s">
        <v>184</v>
      </c>
      <c r="F24" s="24">
        <v>14552380</v>
      </c>
      <c r="G24" s="24" t="s">
        <v>20</v>
      </c>
      <c r="H24" s="24">
        <v>24</v>
      </c>
      <c r="I24" s="53">
        <f t="shared" si="0"/>
        <v>0</v>
      </c>
      <c r="J24" s="53">
        <f t="shared" si="1"/>
        <v>1827.5</v>
      </c>
      <c r="K24" s="59">
        <f t="shared" si="2"/>
        <v>1827.5</v>
      </c>
      <c r="L24" s="20">
        <v>0</v>
      </c>
      <c r="M24" s="20">
        <v>7310</v>
      </c>
      <c r="N24" s="55">
        <v>7310</v>
      </c>
      <c r="O24" s="38" t="s">
        <v>365</v>
      </c>
      <c r="P24" s="16" t="s">
        <v>366</v>
      </c>
      <c r="Q24" s="16" t="s">
        <v>96</v>
      </c>
      <c r="R24" s="49" t="s">
        <v>188</v>
      </c>
      <c r="S24" s="16" t="s">
        <v>189</v>
      </c>
    </row>
    <row r="25" spans="1:19" ht="45" customHeight="1">
      <c r="A25" s="16" t="s">
        <v>297</v>
      </c>
      <c r="B25" s="44" t="s">
        <v>179</v>
      </c>
      <c r="C25" s="29" t="s">
        <v>194</v>
      </c>
      <c r="D25" s="25">
        <v>47341099</v>
      </c>
      <c r="E25" s="15" t="s">
        <v>185</v>
      </c>
      <c r="F25" s="16">
        <v>14832402</v>
      </c>
      <c r="G25" s="16" t="s">
        <v>4</v>
      </c>
      <c r="H25" s="16">
        <v>12</v>
      </c>
      <c r="I25" s="53">
        <f t="shared" si="0"/>
        <v>0</v>
      </c>
      <c r="J25" s="53">
        <f t="shared" si="1"/>
        <v>4112.25</v>
      </c>
      <c r="K25" s="59">
        <f t="shared" si="2"/>
        <v>4112.25</v>
      </c>
      <c r="L25" s="20">
        <v>0</v>
      </c>
      <c r="M25" s="20">
        <v>16449</v>
      </c>
      <c r="N25" s="55">
        <v>16449</v>
      </c>
      <c r="O25" s="38" t="s">
        <v>365</v>
      </c>
      <c r="P25" s="16" t="s">
        <v>366</v>
      </c>
      <c r="Q25" s="16" t="s">
        <v>96</v>
      </c>
      <c r="R25" s="49" t="s">
        <v>188</v>
      </c>
      <c r="S25" s="16" t="s">
        <v>189</v>
      </c>
    </row>
    <row r="26" spans="1:19" ht="45" customHeight="1">
      <c r="A26" s="16" t="s">
        <v>298</v>
      </c>
      <c r="B26" s="44" t="s">
        <v>180</v>
      </c>
      <c r="C26" s="29" t="s">
        <v>195</v>
      </c>
      <c r="D26" s="25">
        <v>46172001</v>
      </c>
      <c r="E26" s="15" t="s">
        <v>186</v>
      </c>
      <c r="F26" s="16">
        <v>12731009</v>
      </c>
      <c r="G26" s="16" t="s">
        <v>20</v>
      </c>
      <c r="H26" s="16">
        <v>9</v>
      </c>
      <c r="I26" s="53">
        <f t="shared" si="0"/>
        <v>0</v>
      </c>
      <c r="J26" s="53">
        <f t="shared" si="1"/>
        <v>405</v>
      </c>
      <c r="K26" s="59">
        <f t="shared" si="2"/>
        <v>405</v>
      </c>
      <c r="L26" s="20">
        <v>0</v>
      </c>
      <c r="M26" s="20">
        <v>1620</v>
      </c>
      <c r="N26" s="55">
        <v>1620</v>
      </c>
      <c r="O26" s="38" t="s">
        <v>365</v>
      </c>
      <c r="P26" s="16" t="s">
        <v>366</v>
      </c>
      <c r="Q26" s="16" t="s">
        <v>96</v>
      </c>
      <c r="R26" s="49" t="s">
        <v>188</v>
      </c>
      <c r="S26" s="16" t="s">
        <v>189</v>
      </c>
    </row>
    <row r="27" spans="1:19" ht="45" customHeight="1">
      <c r="A27" s="16" t="s">
        <v>299</v>
      </c>
      <c r="B27" s="44" t="s">
        <v>181</v>
      </c>
      <c r="C27" s="44" t="s">
        <v>196</v>
      </c>
      <c r="D27" s="21" t="s">
        <v>208</v>
      </c>
      <c r="E27" s="15" t="s">
        <v>187</v>
      </c>
      <c r="F27" s="16">
        <v>97726904</v>
      </c>
      <c r="G27" s="16" t="s">
        <v>4</v>
      </c>
      <c r="H27" s="16">
        <v>45</v>
      </c>
      <c r="I27" s="53">
        <f t="shared" si="0"/>
        <v>0</v>
      </c>
      <c r="J27" s="53">
        <f t="shared" si="1"/>
        <v>4022.75</v>
      </c>
      <c r="K27" s="59">
        <f t="shared" si="2"/>
        <v>4022.75</v>
      </c>
      <c r="L27" s="20">
        <v>0</v>
      </c>
      <c r="M27" s="20">
        <v>16091</v>
      </c>
      <c r="N27" s="55">
        <v>16091</v>
      </c>
      <c r="O27" s="38" t="s">
        <v>365</v>
      </c>
      <c r="P27" s="16" t="s">
        <v>366</v>
      </c>
      <c r="Q27" s="16" t="s">
        <v>96</v>
      </c>
      <c r="R27" s="49" t="s">
        <v>188</v>
      </c>
      <c r="S27" s="16" t="s">
        <v>189</v>
      </c>
    </row>
    <row r="28" spans="1:19" ht="45" customHeight="1">
      <c r="A28" s="16" t="s">
        <v>300</v>
      </c>
      <c r="B28" s="44" t="s">
        <v>70</v>
      </c>
      <c r="C28" s="29" t="s">
        <v>5</v>
      </c>
      <c r="D28" s="27">
        <v>40003000006</v>
      </c>
      <c r="E28" s="28" t="s">
        <v>69</v>
      </c>
      <c r="F28" s="29">
        <v>12835619</v>
      </c>
      <c r="G28" s="29" t="s">
        <v>20</v>
      </c>
      <c r="H28" s="16">
        <v>12</v>
      </c>
      <c r="I28" s="53">
        <f t="shared" si="0"/>
        <v>0</v>
      </c>
      <c r="J28" s="53">
        <f t="shared" si="1"/>
        <v>2151.25</v>
      </c>
      <c r="K28" s="59">
        <f t="shared" si="2"/>
        <v>2151.25</v>
      </c>
      <c r="L28" s="20">
        <v>0</v>
      </c>
      <c r="M28" s="20">
        <v>8605</v>
      </c>
      <c r="N28" s="55">
        <v>8605</v>
      </c>
      <c r="O28" s="38" t="s">
        <v>365</v>
      </c>
      <c r="P28" s="16" t="s">
        <v>366</v>
      </c>
      <c r="Q28" s="16" t="s">
        <v>96</v>
      </c>
      <c r="R28" s="49" t="s">
        <v>188</v>
      </c>
      <c r="S28" s="16" t="s">
        <v>189</v>
      </c>
    </row>
    <row r="29" spans="1:19" ht="45" customHeight="1">
      <c r="A29" s="16" t="s">
        <v>301</v>
      </c>
      <c r="B29" s="44" t="s">
        <v>62</v>
      </c>
      <c r="C29" s="29" t="s">
        <v>9</v>
      </c>
      <c r="D29" s="25">
        <v>40003000005</v>
      </c>
      <c r="E29" s="15" t="s">
        <v>61</v>
      </c>
      <c r="F29" s="16">
        <v>15288623</v>
      </c>
      <c r="G29" s="16" t="s">
        <v>4</v>
      </c>
      <c r="H29" s="16">
        <v>15</v>
      </c>
      <c r="I29" s="53">
        <f t="shared" si="0"/>
        <v>175.5</v>
      </c>
      <c r="J29" s="53">
        <f t="shared" si="1"/>
        <v>818</v>
      </c>
      <c r="K29" s="59">
        <f t="shared" si="2"/>
        <v>993.5</v>
      </c>
      <c r="L29" s="20">
        <v>702</v>
      </c>
      <c r="M29" s="20">
        <v>3272</v>
      </c>
      <c r="N29" s="55">
        <v>3974</v>
      </c>
      <c r="O29" s="38" t="s">
        <v>365</v>
      </c>
      <c r="P29" s="16" t="s">
        <v>366</v>
      </c>
      <c r="Q29" s="16" t="s">
        <v>96</v>
      </c>
      <c r="R29" s="49" t="s">
        <v>188</v>
      </c>
      <c r="S29" s="16" t="s">
        <v>189</v>
      </c>
    </row>
    <row r="30" spans="1:19" ht="45" customHeight="1">
      <c r="A30" s="16" t="s">
        <v>302</v>
      </c>
      <c r="B30" s="44" t="s">
        <v>57</v>
      </c>
      <c r="C30" s="29" t="s">
        <v>11</v>
      </c>
      <c r="D30" s="25">
        <v>40003000003</v>
      </c>
      <c r="E30" s="15" t="s">
        <v>56</v>
      </c>
      <c r="F30" s="16">
        <v>15288957</v>
      </c>
      <c r="G30" s="16" t="s">
        <v>4</v>
      </c>
      <c r="H30" s="16">
        <v>15</v>
      </c>
      <c r="I30" s="53">
        <f t="shared" si="0"/>
        <v>352.25</v>
      </c>
      <c r="J30" s="53">
        <f t="shared" si="1"/>
        <v>755.25</v>
      </c>
      <c r="K30" s="59">
        <f t="shared" si="2"/>
        <v>1107.5</v>
      </c>
      <c r="L30" s="20">
        <v>1409</v>
      </c>
      <c r="M30" s="20">
        <v>3021</v>
      </c>
      <c r="N30" s="55">
        <v>4430</v>
      </c>
      <c r="O30" s="38" t="s">
        <v>365</v>
      </c>
      <c r="P30" s="16" t="s">
        <v>366</v>
      </c>
      <c r="Q30" s="16" t="s">
        <v>96</v>
      </c>
      <c r="R30" s="49" t="s">
        <v>188</v>
      </c>
      <c r="S30" s="16" t="s">
        <v>189</v>
      </c>
    </row>
    <row r="31" spans="1:19" ht="45" customHeight="1">
      <c r="A31" s="16" t="s">
        <v>303</v>
      </c>
      <c r="B31" s="44" t="s">
        <v>357</v>
      </c>
      <c r="C31" s="29" t="s">
        <v>207</v>
      </c>
      <c r="D31" s="25" t="s">
        <v>356</v>
      </c>
      <c r="E31" s="43" t="s">
        <v>355</v>
      </c>
      <c r="F31" s="16">
        <v>9853067</v>
      </c>
      <c r="G31" s="16" t="s">
        <v>4</v>
      </c>
      <c r="H31" s="16">
        <v>12</v>
      </c>
      <c r="I31" s="53">
        <f t="shared" si="0"/>
        <v>197.5</v>
      </c>
      <c r="J31" s="53">
        <f t="shared" si="1"/>
        <v>510</v>
      </c>
      <c r="K31" s="59">
        <f t="shared" si="2"/>
        <v>707.5</v>
      </c>
      <c r="L31" s="20">
        <v>790</v>
      </c>
      <c r="M31" s="20">
        <v>2040</v>
      </c>
      <c r="N31" s="55">
        <v>2830</v>
      </c>
      <c r="O31" s="38" t="s">
        <v>365</v>
      </c>
      <c r="P31" s="16" t="s">
        <v>366</v>
      </c>
      <c r="Q31" s="16" t="s">
        <v>354</v>
      </c>
      <c r="R31" s="49" t="str">
        <f t="shared" ref="R31:S31" si="4">R30</f>
        <v>Chmielnickie Centrum Kultury, ul. Starobuska 10, 26-020 Chmielnik</v>
      </c>
      <c r="S31" s="16" t="str">
        <f t="shared" si="4"/>
        <v>NIP 6551316452</v>
      </c>
    </row>
    <row r="32" spans="1:19" ht="45" customHeight="1">
      <c r="A32" s="16" t="s">
        <v>304</v>
      </c>
      <c r="B32" s="44" t="s">
        <v>358</v>
      </c>
      <c r="C32" s="29" t="s">
        <v>359</v>
      </c>
      <c r="D32" s="25" t="s">
        <v>360</v>
      </c>
      <c r="E32" s="43" t="s">
        <v>361</v>
      </c>
      <c r="F32" s="16">
        <v>93167732</v>
      </c>
      <c r="G32" s="16" t="s">
        <v>20</v>
      </c>
      <c r="H32" s="16">
        <v>10</v>
      </c>
      <c r="I32" s="53">
        <f t="shared" si="0"/>
        <v>90</v>
      </c>
      <c r="J32" s="53">
        <f t="shared" si="1"/>
        <v>0</v>
      </c>
      <c r="K32" s="59">
        <f t="shared" si="2"/>
        <v>90</v>
      </c>
      <c r="L32" s="20">
        <v>360</v>
      </c>
      <c r="M32" s="20">
        <v>0</v>
      </c>
      <c r="N32" s="55">
        <v>360</v>
      </c>
      <c r="O32" s="38" t="s">
        <v>365</v>
      </c>
      <c r="P32" s="16" t="s">
        <v>366</v>
      </c>
      <c r="Q32" s="16" t="s">
        <v>354</v>
      </c>
      <c r="R32" s="49" t="str">
        <f t="shared" ref="R32:S32" si="5">R30</f>
        <v>Chmielnickie Centrum Kultury, ul. Starobuska 10, 26-020 Chmielnik</v>
      </c>
      <c r="S32" s="16" t="str">
        <f t="shared" si="5"/>
        <v>NIP 6551316452</v>
      </c>
    </row>
    <row r="33" spans="1:19" ht="45" customHeight="1">
      <c r="A33" s="16" t="s">
        <v>305</v>
      </c>
      <c r="B33" s="44" t="s">
        <v>55</v>
      </c>
      <c r="C33" s="29" t="s">
        <v>54</v>
      </c>
      <c r="D33" s="25">
        <v>40003000004</v>
      </c>
      <c r="E33" s="15" t="s">
        <v>53</v>
      </c>
      <c r="F33" s="16">
        <v>10325633</v>
      </c>
      <c r="G33" s="16" t="s">
        <v>4</v>
      </c>
      <c r="H33" s="16">
        <v>12</v>
      </c>
      <c r="I33" s="53">
        <f t="shared" si="0"/>
        <v>133.5</v>
      </c>
      <c r="J33" s="53">
        <f t="shared" si="1"/>
        <v>372.75</v>
      </c>
      <c r="K33" s="59">
        <f t="shared" si="2"/>
        <v>506.25</v>
      </c>
      <c r="L33" s="20">
        <v>534</v>
      </c>
      <c r="M33" s="20">
        <v>1491</v>
      </c>
      <c r="N33" s="55">
        <v>2025</v>
      </c>
      <c r="O33" s="38" t="s">
        <v>365</v>
      </c>
      <c r="P33" s="16" t="s">
        <v>366</v>
      </c>
      <c r="Q33" s="16" t="s">
        <v>96</v>
      </c>
      <c r="R33" s="49" t="s">
        <v>188</v>
      </c>
      <c r="S33" s="16" t="s">
        <v>189</v>
      </c>
    </row>
    <row r="34" spans="1:19" ht="45" customHeight="1">
      <c r="A34" s="16" t="s">
        <v>367</v>
      </c>
      <c r="B34" s="44" t="s">
        <v>312</v>
      </c>
      <c r="C34" s="29" t="s">
        <v>10</v>
      </c>
      <c r="D34" s="25">
        <v>40003000016</v>
      </c>
      <c r="E34" s="15" t="s">
        <v>313</v>
      </c>
      <c r="F34" s="16">
        <v>29901217</v>
      </c>
      <c r="G34" s="16" t="s">
        <v>20</v>
      </c>
      <c r="H34" s="16">
        <v>4</v>
      </c>
      <c r="I34" s="53">
        <f t="shared" si="0"/>
        <v>0</v>
      </c>
      <c r="J34" s="53">
        <f t="shared" si="1"/>
        <v>7.25</v>
      </c>
      <c r="K34" s="59">
        <f t="shared" si="2"/>
        <v>7.25</v>
      </c>
      <c r="L34" s="20">
        <v>0</v>
      </c>
      <c r="M34" s="20">
        <v>29</v>
      </c>
      <c r="N34" s="55">
        <v>29</v>
      </c>
      <c r="O34" s="38" t="s">
        <v>365</v>
      </c>
      <c r="P34" s="16" t="s">
        <v>366</v>
      </c>
      <c r="Q34" s="16" t="s">
        <v>96</v>
      </c>
      <c r="R34" s="49" t="s">
        <v>188</v>
      </c>
      <c r="S34" s="16" t="s">
        <v>189</v>
      </c>
    </row>
    <row r="35" spans="1:19" ht="45" customHeight="1">
      <c r="A35" s="16" t="s">
        <v>368</v>
      </c>
      <c r="B35" s="17" t="s">
        <v>314</v>
      </c>
      <c r="C35" s="18" t="s">
        <v>271</v>
      </c>
      <c r="D35" s="21" t="s">
        <v>272</v>
      </c>
      <c r="E35" s="15" t="s">
        <v>273</v>
      </c>
      <c r="F35" s="16">
        <v>13875289</v>
      </c>
      <c r="G35" s="16" t="s">
        <v>221</v>
      </c>
      <c r="H35" s="16">
        <v>12</v>
      </c>
      <c r="I35" s="53">
        <f t="shared" si="0"/>
        <v>0</v>
      </c>
      <c r="J35" s="53">
        <f t="shared" si="1"/>
        <v>1955.5</v>
      </c>
      <c r="K35" s="59">
        <f t="shared" si="2"/>
        <v>1955.5</v>
      </c>
      <c r="L35" s="20">
        <v>0</v>
      </c>
      <c r="M35" s="20">
        <v>7822</v>
      </c>
      <c r="N35" s="55">
        <v>7822</v>
      </c>
      <c r="O35" s="38" t="s">
        <v>365</v>
      </c>
      <c r="P35" s="16" t="s">
        <v>366</v>
      </c>
      <c r="Q35" s="16" t="s">
        <v>96</v>
      </c>
      <c r="R35" s="41" t="s">
        <v>315</v>
      </c>
      <c r="S35" s="16" t="s">
        <v>95</v>
      </c>
    </row>
    <row r="36" spans="1:19" ht="45" customHeight="1">
      <c r="A36" s="16" t="s">
        <v>369</v>
      </c>
      <c r="B36" s="17" t="s">
        <v>274</v>
      </c>
      <c r="C36" s="16" t="s">
        <v>275</v>
      </c>
      <c r="D36" s="21">
        <v>41218000004</v>
      </c>
      <c r="E36" s="15" t="s">
        <v>276</v>
      </c>
      <c r="F36" s="16">
        <v>31678633</v>
      </c>
      <c r="G36" s="16" t="s">
        <v>221</v>
      </c>
      <c r="H36" s="16">
        <v>4</v>
      </c>
      <c r="I36" s="53">
        <f t="shared" si="0"/>
        <v>0</v>
      </c>
      <c r="J36" s="53">
        <f t="shared" si="1"/>
        <v>1677.75</v>
      </c>
      <c r="K36" s="59">
        <f t="shared" si="2"/>
        <v>1677.75</v>
      </c>
      <c r="L36" s="20">
        <v>0</v>
      </c>
      <c r="M36" s="20">
        <v>6711</v>
      </c>
      <c r="N36" s="55">
        <v>6711</v>
      </c>
      <c r="O36" s="38" t="s">
        <v>365</v>
      </c>
      <c r="P36" s="16" t="s">
        <v>366</v>
      </c>
      <c r="Q36" s="16" t="s">
        <v>96</v>
      </c>
      <c r="R36" s="41" t="s">
        <v>352</v>
      </c>
      <c r="S36" s="16" t="s">
        <v>95</v>
      </c>
    </row>
    <row r="37" spans="1:19" ht="60" customHeight="1">
      <c r="A37" s="16" t="s">
        <v>370</v>
      </c>
      <c r="B37" s="17" t="s">
        <v>316</v>
      </c>
      <c r="C37" s="16" t="s">
        <v>264</v>
      </c>
      <c r="D37" s="25">
        <v>40492000004</v>
      </c>
      <c r="E37" s="15" t="s">
        <v>317</v>
      </c>
      <c r="F37" s="16">
        <v>9927433</v>
      </c>
      <c r="G37" s="16" t="s">
        <v>4</v>
      </c>
      <c r="H37" s="16">
        <v>12</v>
      </c>
      <c r="I37" s="53">
        <f t="shared" si="0"/>
        <v>0</v>
      </c>
      <c r="J37" s="53">
        <f t="shared" si="1"/>
        <v>9.25</v>
      </c>
      <c r="K37" s="59">
        <f t="shared" si="2"/>
        <v>9.25</v>
      </c>
      <c r="L37" s="20">
        <v>0</v>
      </c>
      <c r="M37" s="20">
        <v>37</v>
      </c>
      <c r="N37" s="55">
        <v>37</v>
      </c>
      <c r="O37" s="38" t="s">
        <v>365</v>
      </c>
      <c r="P37" s="16" t="s">
        <v>366</v>
      </c>
      <c r="Q37" s="16" t="s">
        <v>96</v>
      </c>
      <c r="R37" s="41" t="s">
        <v>353</v>
      </c>
      <c r="S37" s="16" t="s">
        <v>95</v>
      </c>
    </row>
    <row r="38" spans="1:19" ht="73.900000000000006" customHeight="1">
      <c r="A38" s="16" t="s">
        <v>371</v>
      </c>
      <c r="B38" s="17" t="s">
        <v>316</v>
      </c>
      <c r="C38" s="16" t="s">
        <v>264</v>
      </c>
      <c r="D38" s="25">
        <v>40492000005</v>
      </c>
      <c r="E38" s="15" t="s">
        <v>318</v>
      </c>
      <c r="F38" s="16">
        <v>80601034</v>
      </c>
      <c r="G38" s="16" t="s">
        <v>4</v>
      </c>
      <c r="H38" s="16">
        <v>4</v>
      </c>
      <c r="I38" s="53">
        <f t="shared" si="0"/>
        <v>0</v>
      </c>
      <c r="J38" s="53">
        <f t="shared" si="1"/>
        <v>1374.5</v>
      </c>
      <c r="K38" s="59">
        <f t="shared" si="2"/>
        <v>1374.5</v>
      </c>
      <c r="L38" s="20">
        <v>0</v>
      </c>
      <c r="M38" s="20">
        <v>5498</v>
      </c>
      <c r="N38" s="55">
        <v>5498</v>
      </c>
      <c r="O38" s="38" t="s">
        <v>365</v>
      </c>
      <c r="P38" s="16" t="s">
        <v>366</v>
      </c>
      <c r="Q38" s="16" t="s">
        <v>96</v>
      </c>
      <c r="R38" s="41" t="s">
        <v>353</v>
      </c>
      <c r="S38" s="16" t="s">
        <v>95</v>
      </c>
    </row>
    <row r="39" spans="1:19" ht="45" customHeight="1">
      <c r="A39" s="16" t="s">
        <v>372</v>
      </c>
      <c r="B39" s="17" t="s">
        <v>266</v>
      </c>
      <c r="C39" s="16" t="s">
        <v>306</v>
      </c>
      <c r="D39" s="21">
        <v>40005000001</v>
      </c>
      <c r="E39" s="15" t="s">
        <v>265</v>
      </c>
      <c r="F39" s="16">
        <v>9869864</v>
      </c>
      <c r="G39" s="16" t="s">
        <v>4</v>
      </c>
      <c r="H39" s="16">
        <v>15</v>
      </c>
      <c r="I39" s="53">
        <f t="shared" si="0"/>
        <v>0</v>
      </c>
      <c r="J39" s="53">
        <f t="shared" si="1"/>
        <v>3750</v>
      </c>
      <c r="K39" s="59">
        <f t="shared" si="2"/>
        <v>3750</v>
      </c>
      <c r="L39" s="20">
        <v>0</v>
      </c>
      <c r="M39" s="48">
        <v>15000</v>
      </c>
      <c r="N39" s="55">
        <v>15000</v>
      </c>
      <c r="O39" s="38" t="s">
        <v>365</v>
      </c>
      <c r="P39" s="16" t="s">
        <v>366</v>
      </c>
      <c r="Q39" s="16" t="s">
        <v>96</v>
      </c>
      <c r="R39" s="41" t="s">
        <v>267</v>
      </c>
      <c r="S39" s="16" t="s">
        <v>95</v>
      </c>
    </row>
    <row r="40" spans="1:19" ht="45" customHeight="1">
      <c r="A40" s="16" t="s">
        <v>373</v>
      </c>
      <c r="B40" s="17" t="s">
        <v>263</v>
      </c>
      <c r="C40" s="16" t="s">
        <v>209</v>
      </c>
      <c r="D40" s="21">
        <v>40071000001</v>
      </c>
      <c r="E40" s="15" t="s">
        <v>258</v>
      </c>
      <c r="F40" s="16">
        <v>91238861</v>
      </c>
      <c r="G40" s="16" t="s">
        <v>4</v>
      </c>
      <c r="H40" s="16">
        <v>30</v>
      </c>
      <c r="I40" s="53">
        <f t="shared" si="0"/>
        <v>0</v>
      </c>
      <c r="J40" s="53">
        <f t="shared" si="1"/>
        <v>4946</v>
      </c>
      <c r="K40" s="59">
        <f t="shared" si="2"/>
        <v>4946</v>
      </c>
      <c r="L40" s="20">
        <v>0</v>
      </c>
      <c r="M40" s="20">
        <v>19784</v>
      </c>
      <c r="N40" s="55">
        <v>19784</v>
      </c>
      <c r="O40" s="38" t="s">
        <v>365</v>
      </c>
      <c r="P40" s="16" t="s">
        <v>366</v>
      </c>
      <c r="Q40" s="16" t="s">
        <v>96</v>
      </c>
      <c r="R40" s="41" t="s">
        <v>364</v>
      </c>
      <c r="S40" s="16" t="s">
        <v>95</v>
      </c>
    </row>
    <row r="41" spans="1:19" ht="45" customHeight="1">
      <c r="A41" s="16" t="s">
        <v>374</v>
      </c>
      <c r="B41" s="17" t="s">
        <v>257</v>
      </c>
      <c r="C41" s="16" t="s">
        <v>204</v>
      </c>
      <c r="D41" s="21">
        <v>40073000001</v>
      </c>
      <c r="E41" s="15" t="s">
        <v>259</v>
      </c>
      <c r="F41" s="16">
        <v>433029</v>
      </c>
      <c r="G41" s="16" t="s">
        <v>4</v>
      </c>
      <c r="H41" s="16">
        <v>24</v>
      </c>
      <c r="I41" s="53">
        <f t="shared" si="0"/>
        <v>0</v>
      </c>
      <c r="J41" s="53">
        <f t="shared" si="1"/>
        <v>257.25</v>
      </c>
      <c r="K41" s="59">
        <f t="shared" si="2"/>
        <v>257.25</v>
      </c>
      <c r="L41" s="20">
        <v>0</v>
      </c>
      <c r="M41" s="20">
        <v>1029</v>
      </c>
      <c r="N41" s="55">
        <v>1029</v>
      </c>
      <c r="O41" s="38" t="s">
        <v>365</v>
      </c>
      <c r="P41" s="16" t="s">
        <v>366</v>
      </c>
      <c r="Q41" s="16" t="s">
        <v>96</v>
      </c>
      <c r="R41" s="41" t="s">
        <v>262</v>
      </c>
      <c r="S41" s="16" t="s">
        <v>95</v>
      </c>
    </row>
    <row r="42" spans="1:19" ht="45" customHeight="1">
      <c r="A42" s="16" t="s">
        <v>375</v>
      </c>
      <c r="B42" s="17" t="s">
        <v>257</v>
      </c>
      <c r="C42" s="16" t="s">
        <v>204</v>
      </c>
      <c r="D42" s="21">
        <v>40005000002</v>
      </c>
      <c r="E42" s="15" t="s">
        <v>260</v>
      </c>
      <c r="F42" s="16">
        <v>30518247</v>
      </c>
      <c r="G42" s="16" t="s">
        <v>20</v>
      </c>
      <c r="H42" s="16">
        <v>5</v>
      </c>
      <c r="I42" s="53">
        <f t="shared" si="0"/>
        <v>0</v>
      </c>
      <c r="J42" s="53">
        <f t="shared" si="1"/>
        <v>1032.5</v>
      </c>
      <c r="K42" s="59">
        <f t="shared" si="2"/>
        <v>1032.5</v>
      </c>
      <c r="L42" s="20">
        <v>0</v>
      </c>
      <c r="M42" s="20">
        <v>4130</v>
      </c>
      <c r="N42" s="55">
        <v>4130</v>
      </c>
      <c r="O42" s="38" t="s">
        <v>365</v>
      </c>
      <c r="P42" s="16" t="s">
        <v>366</v>
      </c>
      <c r="Q42" s="16" t="s">
        <v>96</v>
      </c>
      <c r="R42" s="41" t="s">
        <v>261</v>
      </c>
      <c r="S42" s="16" t="s">
        <v>95</v>
      </c>
    </row>
    <row r="43" spans="1:19" ht="45" customHeight="1">
      <c r="A43" s="16" t="s">
        <v>376</v>
      </c>
      <c r="B43" s="17" t="s">
        <v>27</v>
      </c>
      <c r="C43" s="18" t="s">
        <v>26</v>
      </c>
      <c r="D43" s="21" t="s">
        <v>28</v>
      </c>
      <c r="E43" s="15" t="s">
        <v>277</v>
      </c>
      <c r="F43" s="16">
        <v>11728455</v>
      </c>
      <c r="G43" s="16" t="s">
        <v>4</v>
      </c>
      <c r="H43" s="16">
        <v>15</v>
      </c>
      <c r="I43" s="53">
        <f t="shared" si="0"/>
        <v>0</v>
      </c>
      <c r="J43" s="53">
        <f t="shared" si="1"/>
        <v>5075</v>
      </c>
      <c r="K43" s="59">
        <f t="shared" si="2"/>
        <v>5075</v>
      </c>
      <c r="L43" s="20">
        <v>0</v>
      </c>
      <c r="M43" s="20">
        <v>20300</v>
      </c>
      <c r="N43" s="55">
        <v>20300</v>
      </c>
      <c r="O43" s="38" t="s">
        <v>365</v>
      </c>
      <c r="P43" s="16" t="s">
        <v>366</v>
      </c>
      <c r="Q43" s="16" t="s">
        <v>96</v>
      </c>
      <c r="R43" s="41" t="s">
        <v>364</v>
      </c>
      <c r="S43" s="16" t="s">
        <v>95</v>
      </c>
    </row>
    <row r="44" spans="1:19" ht="45" customHeight="1">
      <c r="A44" s="16" t="s">
        <v>377</v>
      </c>
      <c r="B44" s="17" t="s">
        <v>29</v>
      </c>
      <c r="C44" s="18" t="s">
        <v>278</v>
      </c>
      <c r="D44" s="21" t="s">
        <v>31</v>
      </c>
      <c r="E44" s="15" t="s">
        <v>37</v>
      </c>
      <c r="F44" s="16">
        <v>12338447</v>
      </c>
      <c r="G44" s="16" t="s">
        <v>20</v>
      </c>
      <c r="H44" s="16">
        <v>15</v>
      </c>
      <c r="I44" s="53">
        <f t="shared" si="0"/>
        <v>0</v>
      </c>
      <c r="J44" s="53">
        <f t="shared" si="1"/>
        <v>650</v>
      </c>
      <c r="K44" s="59">
        <f t="shared" si="2"/>
        <v>650</v>
      </c>
      <c r="L44" s="20">
        <v>0</v>
      </c>
      <c r="M44" s="20">
        <v>2600</v>
      </c>
      <c r="N44" s="55">
        <v>2600</v>
      </c>
      <c r="O44" s="38" t="s">
        <v>365</v>
      </c>
      <c r="P44" s="16" t="s">
        <v>366</v>
      </c>
      <c r="Q44" s="16" t="s">
        <v>96</v>
      </c>
      <c r="R44" s="41" t="s">
        <v>280</v>
      </c>
      <c r="S44" s="16" t="s">
        <v>281</v>
      </c>
    </row>
    <row r="45" spans="1:19" ht="45" customHeight="1">
      <c r="A45" s="16" t="s">
        <v>378</v>
      </c>
      <c r="B45" s="17" t="s">
        <v>29</v>
      </c>
      <c r="C45" s="18" t="s">
        <v>278</v>
      </c>
      <c r="D45" s="21" t="s">
        <v>32</v>
      </c>
      <c r="E45" s="15" t="s">
        <v>38</v>
      </c>
      <c r="F45" s="16">
        <v>12947919</v>
      </c>
      <c r="G45" s="16" t="s">
        <v>20</v>
      </c>
      <c r="H45" s="16">
        <v>15</v>
      </c>
      <c r="I45" s="53">
        <f t="shared" si="0"/>
        <v>0</v>
      </c>
      <c r="J45" s="53">
        <f t="shared" si="1"/>
        <v>1675</v>
      </c>
      <c r="K45" s="59">
        <f t="shared" si="2"/>
        <v>1675</v>
      </c>
      <c r="L45" s="20">
        <v>0</v>
      </c>
      <c r="M45" s="20">
        <v>6700</v>
      </c>
      <c r="N45" s="55">
        <v>6700</v>
      </c>
      <c r="O45" s="38" t="s">
        <v>365</v>
      </c>
      <c r="P45" s="16" t="s">
        <v>366</v>
      </c>
      <c r="Q45" s="16" t="s">
        <v>96</v>
      </c>
      <c r="R45" s="41" t="s">
        <v>280</v>
      </c>
      <c r="S45" s="16" t="s">
        <v>281</v>
      </c>
    </row>
    <row r="46" spans="1:19" ht="45" customHeight="1">
      <c r="A46" s="16" t="s">
        <v>379</v>
      </c>
      <c r="B46" s="17" t="s">
        <v>33</v>
      </c>
      <c r="C46" s="18" t="s">
        <v>278</v>
      </c>
      <c r="D46" s="21" t="s">
        <v>35</v>
      </c>
      <c r="E46" s="15" t="s">
        <v>279</v>
      </c>
      <c r="F46" s="16">
        <v>50064863</v>
      </c>
      <c r="G46" s="16" t="s">
        <v>20</v>
      </c>
      <c r="H46" s="16">
        <v>24</v>
      </c>
      <c r="I46" s="53">
        <f t="shared" si="0"/>
        <v>0</v>
      </c>
      <c r="J46" s="53">
        <f t="shared" si="1"/>
        <v>8250</v>
      </c>
      <c r="K46" s="59">
        <f t="shared" si="2"/>
        <v>8250</v>
      </c>
      <c r="L46" s="20">
        <v>0</v>
      </c>
      <c r="M46" s="20">
        <v>33000</v>
      </c>
      <c r="N46" s="55">
        <v>33000</v>
      </c>
      <c r="O46" s="38" t="s">
        <v>365</v>
      </c>
      <c r="P46" s="16" t="s">
        <v>366</v>
      </c>
      <c r="Q46" s="16" t="s">
        <v>96</v>
      </c>
      <c r="R46" s="41" t="s">
        <v>280</v>
      </c>
      <c r="S46" s="16" t="s">
        <v>281</v>
      </c>
    </row>
    <row r="47" spans="1:19" ht="45" customHeight="1">
      <c r="A47" s="16" t="s">
        <v>380</v>
      </c>
      <c r="B47" s="17" t="s">
        <v>97</v>
      </c>
      <c r="C47" s="16" t="s">
        <v>193</v>
      </c>
      <c r="D47" s="22" t="s">
        <v>211</v>
      </c>
      <c r="E47" s="23" t="s">
        <v>101</v>
      </c>
      <c r="F47" s="24">
        <v>12198398</v>
      </c>
      <c r="G47" s="24" t="s">
        <v>20</v>
      </c>
      <c r="H47" s="24">
        <v>15</v>
      </c>
      <c r="I47" s="53">
        <f t="shared" si="0"/>
        <v>0</v>
      </c>
      <c r="J47" s="53">
        <f t="shared" si="1"/>
        <v>620</v>
      </c>
      <c r="K47" s="59">
        <f t="shared" si="2"/>
        <v>620</v>
      </c>
      <c r="L47" s="20">
        <v>0</v>
      </c>
      <c r="M47" s="20">
        <v>2480</v>
      </c>
      <c r="N47" s="55">
        <f t="shared" ref="N47:N94" si="6">SUM(L47:M47)</f>
        <v>2480</v>
      </c>
      <c r="O47" s="38" t="s">
        <v>365</v>
      </c>
      <c r="P47" s="16" t="s">
        <v>366</v>
      </c>
      <c r="Q47" s="16" t="s">
        <v>96</v>
      </c>
      <c r="R47" s="41" t="s">
        <v>319</v>
      </c>
      <c r="S47" s="16" t="s">
        <v>256</v>
      </c>
    </row>
    <row r="48" spans="1:19" ht="45" customHeight="1">
      <c r="A48" s="16" t="s">
        <v>381</v>
      </c>
      <c r="B48" s="17" t="s">
        <v>98</v>
      </c>
      <c r="C48" s="16" t="s">
        <v>193</v>
      </c>
      <c r="D48" s="22" t="s">
        <v>212</v>
      </c>
      <c r="E48" s="23" t="s">
        <v>102</v>
      </c>
      <c r="F48" s="24">
        <v>2910162</v>
      </c>
      <c r="G48" s="24" t="s">
        <v>20</v>
      </c>
      <c r="H48" s="24">
        <v>9</v>
      </c>
      <c r="I48" s="53">
        <f t="shared" si="0"/>
        <v>0</v>
      </c>
      <c r="J48" s="53">
        <f t="shared" si="1"/>
        <v>800</v>
      </c>
      <c r="K48" s="59">
        <f t="shared" si="2"/>
        <v>800</v>
      </c>
      <c r="L48" s="20">
        <v>0</v>
      </c>
      <c r="M48" s="20">
        <v>3200</v>
      </c>
      <c r="N48" s="55">
        <f t="shared" si="6"/>
        <v>3200</v>
      </c>
      <c r="O48" s="38" t="s">
        <v>365</v>
      </c>
      <c r="P48" s="16" t="s">
        <v>366</v>
      </c>
      <c r="Q48" s="16" t="s">
        <v>96</v>
      </c>
      <c r="R48" s="41" t="s">
        <v>319</v>
      </c>
      <c r="S48" s="16" t="s">
        <v>256</v>
      </c>
    </row>
    <row r="49" spans="1:19" ht="45" customHeight="1">
      <c r="A49" s="16" t="s">
        <v>382</v>
      </c>
      <c r="B49" s="17" t="s">
        <v>99</v>
      </c>
      <c r="C49" s="16" t="s">
        <v>194</v>
      </c>
      <c r="D49" s="22" t="s">
        <v>213</v>
      </c>
      <c r="E49" s="23" t="s">
        <v>103</v>
      </c>
      <c r="F49" s="24">
        <v>12947550</v>
      </c>
      <c r="G49" s="24" t="s">
        <v>20</v>
      </c>
      <c r="H49" s="24">
        <v>6</v>
      </c>
      <c r="I49" s="53">
        <f t="shared" si="0"/>
        <v>0</v>
      </c>
      <c r="J49" s="53">
        <f t="shared" si="1"/>
        <v>457.5</v>
      </c>
      <c r="K49" s="59">
        <f t="shared" si="2"/>
        <v>457.5</v>
      </c>
      <c r="L49" s="20">
        <v>0</v>
      </c>
      <c r="M49" s="20">
        <v>1830</v>
      </c>
      <c r="N49" s="55">
        <f t="shared" si="6"/>
        <v>1830</v>
      </c>
      <c r="O49" s="38" t="s">
        <v>365</v>
      </c>
      <c r="P49" s="16" t="s">
        <v>366</v>
      </c>
      <c r="Q49" s="16" t="s">
        <v>96</v>
      </c>
      <c r="R49" s="41" t="s">
        <v>319</v>
      </c>
      <c r="S49" s="16" t="s">
        <v>256</v>
      </c>
    </row>
    <row r="50" spans="1:19" ht="45" customHeight="1">
      <c r="A50" s="16" t="s">
        <v>383</v>
      </c>
      <c r="B50" s="17" t="s">
        <v>100</v>
      </c>
      <c r="C50" s="16" t="s">
        <v>194</v>
      </c>
      <c r="D50" s="22" t="s">
        <v>214</v>
      </c>
      <c r="E50" s="23" t="s">
        <v>104</v>
      </c>
      <c r="F50" s="24">
        <v>12947556</v>
      </c>
      <c r="G50" s="24" t="s">
        <v>20</v>
      </c>
      <c r="H50" s="24">
        <v>6</v>
      </c>
      <c r="I50" s="53">
        <f t="shared" si="0"/>
        <v>0</v>
      </c>
      <c r="J50" s="53">
        <f t="shared" si="1"/>
        <v>300</v>
      </c>
      <c r="K50" s="59">
        <f t="shared" si="2"/>
        <v>300</v>
      </c>
      <c r="L50" s="20">
        <v>0</v>
      </c>
      <c r="M50" s="20">
        <v>1200</v>
      </c>
      <c r="N50" s="55">
        <f t="shared" si="6"/>
        <v>1200</v>
      </c>
      <c r="O50" s="38" t="s">
        <v>365</v>
      </c>
      <c r="P50" s="16" t="s">
        <v>366</v>
      </c>
      <c r="Q50" s="16" t="s">
        <v>96</v>
      </c>
      <c r="R50" s="41" t="s">
        <v>319</v>
      </c>
      <c r="S50" s="16" t="s">
        <v>256</v>
      </c>
    </row>
    <row r="51" spans="1:19" ht="45" customHeight="1">
      <c r="A51" s="16" t="s">
        <v>384</v>
      </c>
      <c r="B51" s="17" t="s">
        <v>105</v>
      </c>
      <c r="C51" s="16" t="s">
        <v>195</v>
      </c>
      <c r="D51" s="21" t="s">
        <v>215</v>
      </c>
      <c r="E51" s="15" t="s">
        <v>110</v>
      </c>
      <c r="F51" s="16">
        <v>14922317</v>
      </c>
      <c r="G51" s="16" t="s">
        <v>20</v>
      </c>
      <c r="H51" s="16">
        <v>24</v>
      </c>
      <c r="I51" s="53">
        <f t="shared" si="0"/>
        <v>0</v>
      </c>
      <c r="J51" s="53">
        <f t="shared" si="1"/>
        <v>45</v>
      </c>
      <c r="K51" s="59">
        <f t="shared" si="2"/>
        <v>45</v>
      </c>
      <c r="L51" s="20">
        <v>0</v>
      </c>
      <c r="M51" s="20">
        <v>180</v>
      </c>
      <c r="N51" s="55">
        <f t="shared" si="6"/>
        <v>180</v>
      </c>
      <c r="O51" s="38" t="s">
        <v>365</v>
      </c>
      <c r="P51" s="16" t="s">
        <v>366</v>
      </c>
      <c r="Q51" s="16" t="s">
        <v>96</v>
      </c>
      <c r="R51" s="41" t="s">
        <v>319</v>
      </c>
      <c r="S51" s="16" t="s">
        <v>256</v>
      </c>
    </row>
    <row r="52" spans="1:19" ht="45" customHeight="1">
      <c r="A52" s="16" t="s">
        <v>385</v>
      </c>
      <c r="B52" s="17" t="s">
        <v>106</v>
      </c>
      <c r="C52" s="16" t="s">
        <v>195</v>
      </c>
      <c r="D52" s="22" t="s">
        <v>216</v>
      </c>
      <c r="E52" s="23" t="s">
        <v>111</v>
      </c>
      <c r="F52" s="24">
        <v>14922297</v>
      </c>
      <c r="G52" s="24" t="s">
        <v>20</v>
      </c>
      <c r="H52" s="24">
        <v>6</v>
      </c>
      <c r="I52" s="53">
        <f t="shared" si="0"/>
        <v>0</v>
      </c>
      <c r="J52" s="53">
        <f t="shared" si="1"/>
        <v>280</v>
      </c>
      <c r="K52" s="59">
        <f t="shared" si="2"/>
        <v>280</v>
      </c>
      <c r="L52" s="20">
        <v>0</v>
      </c>
      <c r="M52" s="20">
        <v>1120</v>
      </c>
      <c r="N52" s="55">
        <f t="shared" si="6"/>
        <v>1120</v>
      </c>
      <c r="O52" s="38" t="s">
        <v>365</v>
      </c>
      <c r="P52" s="16" t="s">
        <v>366</v>
      </c>
      <c r="Q52" s="16" t="s">
        <v>96</v>
      </c>
      <c r="R52" s="41" t="s">
        <v>319</v>
      </c>
      <c r="S52" s="16" t="s">
        <v>256</v>
      </c>
    </row>
    <row r="53" spans="1:19" ht="45" customHeight="1">
      <c r="A53" s="16" t="s">
        <v>386</v>
      </c>
      <c r="B53" s="17" t="s">
        <v>107</v>
      </c>
      <c r="C53" s="16" t="s">
        <v>200</v>
      </c>
      <c r="D53" s="21" t="s">
        <v>217</v>
      </c>
      <c r="E53" s="15" t="s">
        <v>112</v>
      </c>
      <c r="F53" s="16">
        <v>15397735</v>
      </c>
      <c r="G53" s="16" t="s">
        <v>20</v>
      </c>
      <c r="H53" s="16">
        <v>15</v>
      </c>
      <c r="I53" s="53">
        <f t="shared" si="0"/>
        <v>0</v>
      </c>
      <c r="J53" s="53">
        <f t="shared" si="1"/>
        <v>391.75</v>
      </c>
      <c r="K53" s="59">
        <f t="shared" si="2"/>
        <v>391.75</v>
      </c>
      <c r="L53" s="20">
        <v>0</v>
      </c>
      <c r="M53" s="20">
        <v>1567</v>
      </c>
      <c r="N53" s="55">
        <f t="shared" si="6"/>
        <v>1567</v>
      </c>
      <c r="O53" s="38" t="s">
        <v>365</v>
      </c>
      <c r="P53" s="16" t="s">
        <v>366</v>
      </c>
      <c r="Q53" s="16" t="s">
        <v>96</v>
      </c>
      <c r="R53" s="41" t="s">
        <v>319</v>
      </c>
      <c r="S53" s="16" t="s">
        <v>256</v>
      </c>
    </row>
    <row r="54" spans="1:19" ht="45" customHeight="1">
      <c r="A54" s="16" t="s">
        <v>387</v>
      </c>
      <c r="B54" s="17" t="s">
        <v>108</v>
      </c>
      <c r="C54" s="16" t="s">
        <v>201</v>
      </c>
      <c r="D54" s="21" t="s">
        <v>218</v>
      </c>
      <c r="E54" s="15" t="s">
        <v>113</v>
      </c>
      <c r="F54" s="16">
        <v>15188734</v>
      </c>
      <c r="G54" s="16" t="s">
        <v>20</v>
      </c>
      <c r="H54" s="16">
        <v>11</v>
      </c>
      <c r="I54" s="53">
        <f t="shared" si="0"/>
        <v>0</v>
      </c>
      <c r="J54" s="53">
        <f t="shared" si="1"/>
        <v>95</v>
      </c>
      <c r="K54" s="59">
        <f t="shared" si="2"/>
        <v>95</v>
      </c>
      <c r="L54" s="20">
        <v>0</v>
      </c>
      <c r="M54" s="20">
        <v>380</v>
      </c>
      <c r="N54" s="55">
        <f t="shared" si="6"/>
        <v>380</v>
      </c>
      <c r="O54" s="38" t="s">
        <v>365</v>
      </c>
      <c r="P54" s="16" t="s">
        <v>366</v>
      </c>
      <c r="Q54" s="16" t="s">
        <v>96</v>
      </c>
      <c r="R54" s="41" t="s">
        <v>319</v>
      </c>
      <c r="S54" s="16" t="s">
        <v>256</v>
      </c>
    </row>
    <row r="55" spans="1:19" ht="45" customHeight="1">
      <c r="A55" s="16" t="s">
        <v>388</v>
      </c>
      <c r="B55" s="17" t="s">
        <v>109</v>
      </c>
      <c r="C55" s="16" t="s">
        <v>200</v>
      </c>
      <c r="D55" s="21" t="s">
        <v>219</v>
      </c>
      <c r="E55" s="15" t="s">
        <v>114</v>
      </c>
      <c r="F55" s="16">
        <v>15289101</v>
      </c>
      <c r="G55" s="16" t="s">
        <v>4</v>
      </c>
      <c r="H55" s="16">
        <v>14</v>
      </c>
      <c r="I55" s="53">
        <f t="shared" si="0"/>
        <v>0</v>
      </c>
      <c r="J55" s="53">
        <f t="shared" si="1"/>
        <v>10828</v>
      </c>
      <c r="K55" s="59">
        <f t="shared" si="2"/>
        <v>10828</v>
      </c>
      <c r="L55" s="20">
        <v>0</v>
      </c>
      <c r="M55" s="20">
        <v>43312</v>
      </c>
      <c r="N55" s="55">
        <f t="shared" si="6"/>
        <v>43312</v>
      </c>
      <c r="O55" s="38" t="s">
        <v>365</v>
      </c>
      <c r="P55" s="16" t="s">
        <v>366</v>
      </c>
      <c r="Q55" s="16" t="s">
        <v>96</v>
      </c>
      <c r="R55" s="41" t="s">
        <v>319</v>
      </c>
      <c r="S55" s="16" t="s">
        <v>256</v>
      </c>
    </row>
    <row r="56" spans="1:19" ht="45" customHeight="1">
      <c r="A56" s="16" t="s">
        <v>389</v>
      </c>
      <c r="B56" s="17" t="s">
        <v>115</v>
      </c>
      <c r="C56" s="16" t="s">
        <v>12</v>
      </c>
      <c r="D56" s="30" t="s">
        <v>220</v>
      </c>
      <c r="E56" s="28" t="s">
        <v>139</v>
      </c>
      <c r="F56" s="29">
        <v>87048653</v>
      </c>
      <c r="G56" s="29" t="s">
        <v>221</v>
      </c>
      <c r="H56" s="16">
        <v>4</v>
      </c>
      <c r="I56" s="53">
        <f t="shared" si="0"/>
        <v>0</v>
      </c>
      <c r="J56" s="53">
        <f t="shared" si="1"/>
        <v>22</v>
      </c>
      <c r="K56" s="59">
        <f t="shared" si="2"/>
        <v>22</v>
      </c>
      <c r="L56" s="20">
        <v>0</v>
      </c>
      <c r="M56" s="20">
        <v>88</v>
      </c>
      <c r="N56" s="55">
        <f t="shared" si="6"/>
        <v>88</v>
      </c>
      <c r="O56" s="38" t="s">
        <v>365</v>
      </c>
      <c r="P56" s="16" t="s">
        <v>366</v>
      </c>
      <c r="Q56" s="16" t="s">
        <v>96</v>
      </c>
      <c r="R56" s="41" t="s">
        <v>319</v>
      </c>
      <c r="S56" s="16" t="s">
        <v>256</v>
      </c>
    </row>
    <row r="57" spans="1:19" ht="45" customHeight="1">
      <c r="A57" s="16" t="s">
        <v>390</v>
      </c>
      <c r="B57" s="17" t="s">
        <v>116</v>
      </c>
      <c r="C57" s="16" t="s">
        <v>202</v>
      </c>
      <c r="D57" s="21" t="s">
        <v>222</v>
      </c>
      <c r="E57" s="15" t="s">
        <v>140</v>
      </c>
      <c r="F57" s="16">
        <v>95647719</v>
      </c>
      <c r="G57" s="16" t="s">
        <v>20</v>
      </c>
      <c r="H57" s="16">
        <v>15</v>
      </c>
      <c r="I57" s="53">
        <f t="shared" si="0"/>
        <v>0</v>
      </c>
      <c r="J57" s="53">
        <f t="shared" si="1"/>
        <v>3952</v>
      </c>
      <c r="K57" s="59">
        <f t="shared" si="2"/>
        <v>3952</v>
      </c>
      <c r="L57" s="20">
        <v>0</v>
      </c>
      <c r="M57" s="20">
        <v>15808</v>
      </c>
      <c r="N57" s="55">
        <f t="shared" si="6"/>
        <v>15808</v>
      </c>
      <c r="O57" s="38" t="s">
        <v>365</v>
      </c>
      <c r="P57" s="16" t="s">
        <v>366</v>
      </c>
      <c r="Q57" s="16" t="s">
        <v>96</v>
      </c>
      <c r="R57" s="41" t="s">
        <v>319</v>
      </c>
      <c r="S57" s="16" t="s">
        <v>256</v>
      </c>
    </row>
    <row r="58" spans="1:19" ht="45" customHeight="1">
      <c r="A58" s="16" t="s">
        <v>391</v>
      </c>
      <c r="B58" s="17" t="s">
        <v>117</v>
      </c>
      <c r="C58" s="16" t="s">
        <v>12</v>
      </c>
      <c r="D58" s="21" t="s">
        <v>223</v>
      </c>
      <c r="E58" s="15" t="s">
        <v>141</v>
      </c>
      <c r="F58" s="16">
        <v>94639744</v>
      </c>
      <c r="G58" s="16" t="s">
        <v>20</v>
      </c>
      <c r="H58" s="16">
        <v>30</v>
      </c>
      <c r="I58" s="53">
        <f t="shared" si="0"/>
        <v>0</v>
      </c>
      <c r="J58" s="53">
        <f t="shared" si="1"/>
        <v>2522</v>
      </c>
      <c r="K58" s="59">
        <f t="shared" si="2"/>
        <v>2522</v>
      </c>
      <c r="L58" s="20">
        <v>0</v>
      </c>
      <c r="M58" s="20">
        <v>10088</v>
      </c>
      <c r="N58" s="55">
        <f t="shared" si="6"/>
        <v>10088</v>
      </c>
      <c r="O58" s="38" t="s">
        <v>365</v>
      </c>
      <c r="P58" s="16" t="s">
        <v>366</v>
      </c>
      <c r="Q58" s="16" t="s">
        <v>96</v>
      </c>
      <c r="R58" s="41" t="s">
        <v>319</v>
      </c>
      <c r="S58" s="16" t="s">
        <v>256</v>
      </c>
    </row>
    <row r="59" spans="1:19" ht="45" customHeight="1">
      <c r="A59" s="16" t="s">
        <v>392</v>
      </c>
      <c r="B59" s="17" t="s">
        <v>118</v>
      </c>
      <c r="C59" s="16" t="s">
        <v>203</v>
      </c>
      <c r="D59" s="21" t="s">
        <v>224</v>
      </c>
      <c r="E59" s="15" t="s">
        <v>142</v>
      </c>
      <c r="F59" s="16">
        <v>15395637</v>
      </c>
      <c r="G59" s="16" t="s">
        <v>20</v>
      </c>
      <c r="H59" s="16">
        <v>19</v>
      </c>
      <c r="I59" s="53">
        <f t="shared" si="0"/>
        <v>0</v>
      </c>
      <c r="J59" s="53">
        <f t="shared" si="1"/>
        <v>800</v>
      </c>
      <c r="K59" s="59">
        <f t="shared" si="2"/>
        <v>800</v>
      </c>
      <c r="L59" s="20">
        <v>0</v>
      </c>
      <c r="M59" s="20">
        <v>3200</v>
      </c>
      <c r="N59" s="55">
        <f t="shared" si="6"/>
        <v>3200</v>
      </c>
      <c r="O59" s="38" t="s">
        <v>365</v>
      </c>
      <c r="P59" s="16" t="s">
        <v>366</v>
      </c>
      <c r="Q59" s="16" t="s">
        <v>96</v>
      </c>
      <c r="R59" s="41" t="s">
        <v>319</v>
      </c>
      <c r="S59" s="16" t="s">
        <v>256</v>
      </c>
    </row>
    <row r="60" spans="1:19" ht="45" customHeight="1">
      <c r="A60" s="16" t="s">
        <v>393</v>
      </c>
      <c r="B60" s="17" t="s">
        <v>328</v>
      </c>
      <c r="C60" s="16" t="s">
        <v>203</v>
      </c>
      <c r="D60" s="21" t="s">
        <v>225</v>
      </c>
      <c r="E60" s="15" t="s">
        <v>143</v>
      </c>
      <c r="F60" s="16">
        <v>28598870</v>
      </c>
      <c r="G60" s="16" t="s">
        <v>221</v>
      </c>
      <c r="H60" s="16">
        <v>4</v>
      </c>
      <c r="I60" s="53">
        <f t="shared" si="0"/>
        <v>0</v>
      </c>
      <c r="J60" s="53">
        <f t="shared" si="1"/>
        <v>116</v>
      </c>
      <c r="K60" s="59">
        <f t="shared" si="2"/>
        <v>116</v>
      </c>
      <c r="L60" s="20">
        <v>0</v>
      </c>
      <c r="M60" s="20">
        <v>464</v>
      </c>
      <c r="N60" s="55">
        <f t="shared" si="6"/>
        <v>464</v>
      </c>
      <c r="O60" s="38" t="s">
        <v>365</v>
      </c>
      <c r="P60" s="16" t="s">
        <v>366</v>
      </c>
      <c r="Q60" s="16" t="s">
        <v>96</v>
      </c>
      <c r="R60" s="41" t="s">
        <v>319</v>
      </c>
      <c r="S60" s="16" t="s">
        <v>256</v>
      </c>
    </row>
    <row r="61" spans="1:19" ht="45" customHeight="1">
      <c r="A61" s="16" t="s">
        <v>394</v>
      </c>
      <c r="B61" s="17" t="s">
        <v>329</v>
      </c>
      <c r="C61" s="16" t="s">
        <v>203</v>
      </c>
      <c r="D61" s="21" t="s">
        <v>225</v>
      </c>
      <c r="E61" s="15" t="s">
        <v>144</v>
      </c>
      <c r="F61" s="16">
        <v>19894212</v>
      </c>
      <c r="G61" s="16" t="s">
        <v>221</v>
      </c>
      <c r="H61" s="16">
        <v>4</v>
      </c>
      <c r="I61" s="53">
        <f t="shared" si="0"/>
        <v>0</v>
      </c>
      <c r="J61" s="53">
        <f t="shared" si="1"/>
        <v>490</v>
      </c>
      <c r="K61" s="59">
        <f t="shared" si="2"/>
        <v>490</v>
      </c>
      <c r="L61" s="20">
        <v>0</v>
      </c>
      <c r="M61" s="20">
        <v>1960</v>
      </c>
      <c r="N61" s="55">
        <f t="shared" si="6"/>
        <v>1960</v>
      </c>
      <c r="O61" s="38" t="s">
        <v>365</v>
      </c>
      <c r="P61" s="16" t="s">
        <v>366</v>
      </c>
      <c r="Q61" s="16" t="s">
        <v>96</v>
      </c>
      <c r="R61" s="41" t="s">
        <v>319</v>
      </c>
      <c r="S61" s="16" t="s">
        <v>256</v>
      </c>
    </row>
    <row r="62" spans="1:19" ht="45" customHeight="1">
      <c r="A62" s="16" t="s">
        <v>395</v>
      </c>
      <c r="B62" s="17" t="s">
        <v>330</v>
      </c>
      <c r="C62" s="16" t="s">
        <v>203</v>
      </c>
      <c r="D62" s="21" t="s">
        <v>226</v>
      </c>
      <c r="E62" s="15" t="s">
        <v>145</v>
      </c>
      <c r="F62" s="16">
        <v>19528472</v>
      </c>
      <c r="G62" s="16" t="s">
        <v>221</v>
      </c>
      <c r="H62" s="16">
        <v>4</v>
      </c>
      <c r="I62" s="53">
        <f t="shared" si="0"/>
        <v>0</v>
      </c>
      <c r="J62" s="53">
        <f t="shared" si="1"/>
        <v>118</v>
      </c>
      <c r="K62" s="59">
        <f t="shared" si="2"/>
        <v>118</v>
      </c>
      <c r="L62" s="20">
        <v>0</v>
      </c>
      <c r="M62" s="20">
        <v>472</v>
      </c>
      <c r="N62" s="55">
        <f t="shared" si="6"/>
        <v>472</v>
      </c>
      <c r="O62" s="38" t="s">
        <v>365</v>
      </c>
      <c r="P62" s="16" t="s">
        <v>366</v>
      </c>
      <c r="Q62" s="16" t="s">
        <v>96</v>
      </c>
      <c r="R62" s="41" t="s">
        <v>319</v>
      </c>
      <c r="S62" s="16" t="s">
        <v>256</v>
      </c>
    </row>
    <row r="63" spans="1:19" ht="45" customHeight="1">
      <c r="A63" s="16" t="s">
        <v>396</v>
      </c>
      <c r="B63" s="17" t="s">
        <v>331</v>
      </c>
      <c r="C63" s="16" t="s">
        <v>203</v>
      </c>
      <c r="D63" s="21" t="s">
        <v>227</v>
      </c>
      <c r="E63" s="15" t="s">
        <v>146</v>
      </c>
      <c r="F63" s="16">
        <v>31433302</v>
      </c>
      <c r="G63" s="16" t="s">
        <v>221</v>
      </c>
      <c r="H63" s="16">
        <v>4</v>
      </c>
      <c r="I63" s="53">
        <f t="shared" si="0"/>
        <v>0</v>
      </c>
      <c r="J63" s="53">
        <f t="shared" si="1"/>
        <v>7.5</v>
      </c>
      <c r="K63" s="59">
        <f t="shared" si="2"/>
        <v>7.5</v>
      </c>
      <c r="L63" s="20">
        <v>0</v>
      </c>
      <c r="M63" s="20">
        <v>30</v>
      </c>
      <c r="N63" s="55">
        <f t="shared" si="6"/>
        <v>30</v>
      </c>
      <c r="O63" s="38" t="s">
        <v>365</v>
      </c>
      <c r="P63" s="16" t="s">
        <v>366</v>
      </c>
      <c r="Q63" s="16" t="s">
        <v>96</v>
      </c>
      <c r="R63" s="41" t="s">
        <v>319</v>
      </c>
      <c r="S63" s="16" t="s">
        <v>256</v>
      </c>
    </row>
    <row r="64" spans="1:19" ht="45" customHeight="1">
      <c r="A64" s="16" t="s">
        <v>397</v>
      </c>
      <c r="B64" s="17" t="s">
        <v>332</v>
      </c>
      <c r="C64" s="16" t="s">
        <v>203</v>
      </c>
      <c r="D64" s="21" t="s">
        <v>228</v>
      </c>
      <c r="E64" s="15" t="s">
        <v>147</v>
      </c>
      <c r="F64" s="16">
        <v>21295690</v>
      </c>
      <c r="G64" s="16" t="s">
        <v>221</v>
      </c>
      <c r="H64" s="16">
        <v>4</v>
      </c>
      <c r="I64" s="53">
        <f t="shared" si="0"/>
        <v>0</v>
      </c>
      <c r="J64" s="53">
        <f t="shared" si="1"/>
        <v>18.75</v>
      </c>
      <c r="K64" s="59">
        <f t="shared" si="2"/>
        <v>18.75</v>
      </c>
      <c r="L64" s="20">
        <v>0</v>
      </c>
      <c r="M64" s="20">
        <v>75</v>
      </c>
      <c r="N64" s="55">
        <f t="shared" si="6"/>
        <v>75</v>
      </c>
      <c r="O64" s="38" t="s">
        <v>365</v>
      </c>
      <c r="P64" s="16" t="s">
        <v>366</v>
      </c>
      <c r="Q64" s="16" t="s">
        <v>96</v>
      </c>
      <c r="R64" s="41" t="s">
        <v>319</v>
      </c>
      <c r="S64" s="16" t="s">
        <v>256</v>
      </c>
    </row>
    <row r="65" spans="1:19" ht="45" customHeight="1">
      <c r="A65" s="16" t="s">
        <v>398</v>
      </c>
      <c r="B65" s="17" t="s">
        <v>333</v>
      </c>
      <c r="C65" s="16" t="s">
        <v>203</v>
      </c>
      <c r="D65" s="21" t="s">
        <v>229</v>
      </c>
      <c r="E65" s="15" t="s">
        <v>148</v>
      </c>
      <c r="F65" s="16">
        <v>28594531</v>
      </c>
      <c r="G65" s="16" t="s">
        <v>221</v>
      </c>
      <c r="H65" s="16">
        <v>4</v>
      </c>
      <c r="I65" s="53">
        <f t="shared" si="0"/>
        <v>0</v>
      </c>
      <c r="J65" s="53">
        <f t="shared" si="1"/>
        <v>616</v>
      </c>
      <c r="K65" s="59">
        <f t="shared" si="2"/>
        <v>616</v>
      </c>
      <c r="L65" s="20">
        <v>0</v>
      </c>
      <c r="M65" s="20">
        <v>2464</v>
      </c>
      <c r="N65" s="55">
        <f t="shared" si="6"/>
        <v>2464</v>
      </c>
      <c r="O65" s="38" t="s">
        <v>365</v>
      </c>
      <c r="P65" s="16" t="s">
        <v>366</v>
      </c>
      <c r="Q65" s="16" t="s">
        <v>96</v>
      </c>
      <c r="R65" s="41" t="s">
        <v>319</v>
      </c>
      <c r="S65" s="16" t="s">
        <v>256</v>
      </c>
    </row>
    <row r="66" spans="1:19" ht="45" customHeight="1">
      <c r="A66" s="16" t="s">
        <v>399</v>
      </c>
      <c r="B66" s="17" t="s">
        <v>334</v>
      </c>
      <c r="C66" s="16" t="s">
        <v>203</v>
      </c>
      <c r="D66" s="21" t="s">
        <v>230</v>
      </c>
      <c r="E66" s="15" t="s">
        <v>149</v>
      </c>
      <c r="F66" s="16">
        <v>13875004</v>
      </c>
      <c r="G66" s="16" t="s">
        <v>20</v>
      </c>
      <c r="H66" s="16">
        <v>12</v>
      </c>
      <c r="I66" s="53">
        <f t="shared" si="0"/>
        <v>0</v>
      </c>
      <c r="J66" s="53">
        <f t="shared" si="1"/>
        <v>50</v>
      </c>
      <c r="K66" s="59">
        <f t="shared" si="2"/>
        <v>50</v>
      </c>
      <c r="L66" s="20">
        <v>0</v>
      </c>
      <c r="M66" s="20">
        <v>200</v>
      </c>
      <c r="N66" s="55">
        <f t="shared" si="6"/>
        <v>200</v>
      </c>
      <c r="O66" s="38" t="s">
        <v>365</v>
      </c>
      <c r="P66" s="16" t="s">
        <v>366</v>
      </c>
      <c r="Q66" s="16" t="s">
        <v>96</v>
      </c>
      <c r="R66" s="41" t="s">
        <v>319</v>
      </c>
      <c r="S66" s="16" t="s">
        <v>256</v>
      </c>
    </row>
    <row r="67" spans="1:19" ht="45" customHeight="1">
      <c r="A67" s="16" t="s">
        <v>400</v>
      </c>
      <c r="B67" s="17" t="s">
        <v>119</v>
      </c>
      <c r="C67" s="16" t="s">
        <v>203</v>
      </c>
      <c r="D67" s="21" t="s">
        <v>231</v>
      </c>
      <c r="E67" s="15" t="s">
        <v>150</v>
      </c>
      <c r="F67" s="16">
        <v>31644738</v>
      </c>
      <c r="G67" s="16" t="s">
        <v>221</v>
      </c>
      <c r="H67" s="16">
        <v>4</v>
      </c>
      <c r="I67" s="53">
        <f t="shared" si="0"/>
        <v>0</v>
      </c>
      <c r="J67" s="53">
        <f t="shared" si="1"/>
        <v>7.5</v>
      </c>
      <c r="K67" s="59">
        <f t="shared" si="2"/>
        <v>7.5</v>
      </c>
      <c r="L67" s="20">
        <v>0</v>
      </c>
      <c r="M67" s="20">
        <v>30</v>
      </c>
      <c r="N67" s="55">
        <f t="shared" si="6"/>
        <v>30</v>
      </c>
      <c r="O67" s="38" t="s">
        <v>365</v>
      </c>
      <c r="P67" s="16" t="s">
        <v>366</v>
      </c>
      <c r="Q67" s="16" t="s">
        <v>96</v>
      </c>
      <c r="R67" s="41" t="s">
        <v>319</v>
      </c>
      <c r="S67" s="16" t="s">
        <v>256</v>
      </c>
    </row>
    <row r="68" spans="1:19" ht="45" customHeight="1">
      <c r="A68" s="16" t="s">
        <v>401</v>
      </c>
      <c r="B68" s="17" t="s">
        <v>120</v>
      </c>
      <c r="C68" s="16" t="s">
        <v>203</v>
      </c>
      <c r="D68" s="21" t="s">
        <v>232</v>
      </c>
      <c r="E68" s="15" t="s">
        <v>151</v>
      </c>
      <c r="F68" s="16">
        <v>12001262</v>
      </c>
      <c r="G68" s="16" t="s">
        <v>20</v>
      </c>
      <c r="H68" s="16">
        <v>15</v>
      </c>
      <c r="I68" s="53">
        <f t="shared" si="0"/>
        <v>0</v>
      </c>
      <c r="J68" s="53">
        <f t="shared" si="1"/>
        <v>618</v>
      </c>
      <c r="K68" s="59">
        <f t="shared" si="2"/>
        <v>618</v>
      </c>
      <c r="L68" s="20">
        <v>0</v>
      </c>
      <c r="M68" s="20">
        <v>2472</v>
      </c>
      <c r="N68" s="55">
        <f t="shared" si="6"/>
        <v>2472</v>
      </c>
      <c r="O68" s="38" t="s">
        <v>365</v>
      </c>
      <c r="P68" s="16" t="s">
        <v>366</v>
      </c>
      <c r="Q68" s="16" t="s">
        <v>96</v>
      </c>
      <c r="R68" s="41" t="s">
        <v>319</v>
      </c>
      <c r="S68" s="16" t="s">
        <v>256</v>
      </c>
    </row>
    <row r="69" spans="1:19" ht="45" customHeight="1">
      <c r="A69" s="16" t="s">
        <v>402</v>
      </c>
      <c r="B69" s="17" t="s">
        <v>121</v>
      </c>
      <c r="C69" s="16" t="s">
        <v>203</v>
      </c>
      <c r="D69" s="21" t="s">
        <v>233</v>
      </c>
      <c r="E69" s="15" t="s">
        <v>152</v>
      </c>
      <c r="F69" s="16">
        <v>31584901</v>
      </c>
      <c r="G69" s="16" t="s">
        <v>221</v>
      </c>
      <c r="H69" s="16">
        <v>4</v>
      </c>
      <c r="I69" s="53">
        <f t="shared" si="0"/>
        <v>0</v>
      </c>
      <c r="J69" s="53">
        <f t="shared" si="1"/>
        <v>38</v>
      </c>
      <c r="K69" s="59">
        <f t="shared" si="2"/>
        <v>38</v>
      </c>
      <c r="L69" s="20">
        <v>0</v>
      </c>
      <c r="M69" s="20">
        <v>152</v>
      </c>
      <c r="N69" s="55">
        <f t="shared" si="6"/>
        <v>152</v>
      </c>
      <c r="O69" s="38" t="s">
        <v>365</v>
      </c>
      <c r="P69" s="16" t="s">
        <v>366</v>
      </c>
      <c r="Q69" s="16" t="s">
        <v>96</v>
      </c>
      <c r="R69" s="41" t="s">
        <v>319</v>
      </c>
      <c r="S69" s="16" t="s">
        <v>256</v>
      </c>
    </row>
    <row r="70" spans="1:19" ht="45" customHeight="1">
      <c r="A70" s="16" t="s">
        <v>403</v>
      </c>
      <c r="B70" s="17" t="s">
        <v>121</v>
      </c>
      <c r="C70" s="16" t="s">
        <v>203</v>
      </c>
      <c r="D70" s="21" t="s">
        <v>234</v>
      </c>
      <c r="E70" s="15" t="s">
        <v>153</v>
      </c>
      <c r="F70" s="16">
        <v>31569541</v>
      </c>
      <c r="G70" s="16" t="s">
        <v>221</v>
      </c>
      <c r="H70" s="16">
        <v>4</v>
      </c>
      <c r="I70" s="53">
        <f t="shared" si="0"/>
        <v>0</v>
      </c>
      <c r="J70" s="53">
        <f t="shared" si="1"/>
        <v>96</v>
      </c>
      <c r="K70" s="59">
        <f t="shared" si="2"/>
        <v>96</v>
      </c>
      <c r="L70" s="20">
        <v>0</v>
      </c>
      <c r="M70" s="20">
        <v>384</v>
      </c>
      <c r="N70" s="55">
        <f t="shared" si="6"/>
        <v>384</v>
      </c>
      <c r="O70" s="38" t="s">
        <v>365</v>
      </c>
      <c r="P70" s="16" t="s">
        <v>366</v>
      </c>
      <c r="Q70" s="16" t="s">
        <v>96</v>
      </c>
      <c r="R70" s="41" t="s">
        <v>319</v>
      </c>
      <c r="S70" s="16" t="s">
        <v>256</v>
      </c>
    </row>
    <row r="71" spans="1:19" ht="45" customHeight="1">
      <c r="A71" s="16" t="s">
        <v>404</v>
      </c>
      <c r="B71" s="17" t="s">
        <v>122</v>
      </c>
      <c r="C71" s="16" t="s">
        <v>203</v>
      </c>
      <c r="D71" s="21" t="s">
        <v>235</v>
      </c>
      <c r="E71" s="15" t="s">
        <v>154</v>
      </c>
      <c r="F71" s="16">
        <v>85475109</v>
      </c>
      <c r="G71" s="16" t="s">
        <v>221</v>
      </c>
      <c r="H71" s="16">
        <v>5</v>
      </c>
      <c r="I71" s="53">
        <f t="shared" si="0"/>
        <v>0</v>
      </c>
      <c r="J71" s="53">
        <f t="shared" si="1"/>
        <v>42</v>
      </c>
      <c r="K71" s="59">
        <f t="shared" si="2"/>
        <v>42</v>
      </c>
      <c r="L71" s="20">
        <v>0</v>
      </c>
      <c r="M71" s="20">
        <v>168</v>
      </c>
      <c r="N71" s="55">
        <f t="shared" si="6"/>
        <v>168</v>
      </c>
      <c r="O71" s="38" t="s">
        <v>365</v>
      </c>
      <c r="P71" s="16" t="s">
        <v>366</v>
      </c>
      <c r="Q71" s="16" t="s">
        <v>96</v>
      </c>
      <c r="R71" s="41" t="s">
        <v>319</v>
      </c>
      <c r="S71" s="16" t="s">
        <v>256</v>
      </c>
    </row>
    <row r="72" spans="1:19" ht="45" customHeight="1">
      <c r="A72" s="16" t="s">
        <v>405</v>
      </c>
      <c r="B72" s="17" t="s">
        <v>335</v>
      </c>
      <c r="C72" s="16" t="s">
        <v>203</v>
      </c>
      <c r="D72" s="21" t="s">
        <v>236</v>
      </c>
      <c r="E72" s="15" t="s">
        <v>155</v>
      </c>
      <c r="F72" s="16">
        <v>14367693</v>
      </c>
      <c r="G72" s="16" t="s">
        <v>221</v>
      </c>
      <c r="H72" s="16">
        <v>2</v>
      </c>
      <c r="I72" s="53">
        <f t="shared" ref="I72:I97" si="7">L72*0.25</f>
        <v>0</v>
      </c>
      <c r="J72" s="53">
        <f t="shared" ref="J72:J97" si="8">M72*0.25</f>
        <v>102</v>
      </c>
      <c r="K72" s="59">
        <f t="shared" ref="K72:K97" si="9">I72+J72</f>
        <v>102</v>
      </c>
      <c r="L72" s="20">
        <v>0</v>
      </c>
      <c r="M72" s="20">
        <v>408</v>
      </c>
      <c r="N72" s="55">
        <f t="shared" si="6"/>
        <v>408</v>
      </c>
      <c r="O72" s="38" t="s">
        <v>365</v>
      </c>
      <c r="P72" s="16" t="s">
        <v>366</v>
      </c>
      <c r="Q72" s="16" t="s">
        <v>96</v>
      </c>
      <c r="R72" s="41" t="s">
        <v>319</v>
      </c>
      <c r="S72" s="16" t="s">
        <v>256</v>
      </c>
    </row>
    <row r="73" spans="1:19" ht="45" customHeight="1">
      <c r="A73" s="16" t="s">
        <v>406</v>
      </c>
      <c r="B73" s="17" t="s">
        <v>336</v>
      </c>
      <c r="C73" s="16" t="s">
        <v>203</v>
      </c>
      <c r="D73" s="21" t="s">
        <v>237</v>
      </c>
      <c r="E73" s="15" t="s">
        <v>156</v>
      </c>
      <c r="F73" s="16">
        <v>11345626</v>
      </c>
      <c r="G73" s="16" t="s">
        <v>20</v>
      </c>
      <c r="H73" s="16">
        <v>12</v>
      </c>
      <c r="I73" s="53">
        <f t="shared" si="7"/>
        <v>0</v>
      </c>
      <c r="J73" s="53">
        <f t="shared" si="8"/>
        <v>212.5</v>
      </c>
      <c r="K73" s="59">
        <f t="shared" si="9"/>
        <v>212.5</v>
      </c>
      <c r="L73" s="20">
        <v>0</v>
      </c>
      <c r="M73" s="20">
        <v>850</v>
      </c>
      <c r="N73" s="55">
        <f t="shared" si="6"/>
        <v>850</v>
      </c>
      <c r="O73" s="38" t="s">
        <v>365</v>
      </c>
      <c r="P73" s="16" t="s">
        <v>366</v>
      </c>
      <c r="Q73" s="16" t="s">
        <v>96</v>
      </c>
      <c r="R73" s="41" t="s">
        <v>319</v>
      </c>
      <c r="S73" s="16" t="s">
        <v>256</v>
      </c>
    </row>
    <row r="74" spans="1:19" ht="45" customHeight="1">
      <c r="A74" s="16" t="s">
        <v>407</v>
      </c>
      <c r="B74" s="17" t="s">
        <v>123</v>
      </c>
      <c r="C74" s="16" t="s">
        <v>203</v>
      </c>
      <c r="D74" s="21" t="s">
        <v>238</v>
      </c>
      <c r="E74" s="15" t="s">
        <v>157</v>
      </c>
      <c r="F74" s="16">
        <v>12198859</v>
      </c>
      <c r="G74" s="16" t="s">
        <v>221</v>
      </c>
      <c r="H74" s="16">
        <v>15</v>
      </c>
      <c r="I74" s="53">
        <f t="shared" si="7"/>
        <v>0</v>
      </c>
      <c r="J74" s="53">
        <f t="shared" si="8"/>
        <v>1618</v>
      </c>
      <c r="K74" s="59">
        <f t="shared" si="9"/>
        <v>1618</v>
      </c>
      <c r="L74" s="20">
        <v>0</v>
      </c>
      <c r="M74" s="20">
        <v>6472</v>
      </c>
      <c r="N74" s="55">
        <f t="shared" si="6"/>
        <v>6472</v>
      </c>
      <c r="O74" s="38" t="s">
        <v>365</v>
      </c>
      <c r="P74" s="16" t="s">
        <v>366</v>
      </c>
      <c r="Q74" s="16" t="s">
        <v>96</v>
      </c>
      <c r="R74" s="41" t="s">
        <v>319</v>
      </c>
      <c r="S74" s="16" t="s">
        <v>256</v>
      </c>
    </row>
    <row r="75" spans="1:19" ht="45" customHeight="1">
      <c r="A75" s="16" t="s">
        <v>408</v>
      </c>
      <c r="B75" s="17" t="s">
        <v>124</v>
      </c>
      <c r="C75" s="16" t="s">
        <v>203</v>
      </c>
      <c r="D75" s="21" t="s">
        <v>239</v>
      </c>
      <c r="E75" s="15" t="s">
        <v>158</v>
      </c>
      <c r="F75" s="16">
        <v>15020999</v>
      </c>
      <c r="G75" s="16" t="s">
        <v>221</v>
      </c>
      <c r="H75" s="16">
        <v>12</v>
      </c>
      <c r="I75" s="53">
        <f t="shared" si="7"/>
        <v>0</v>
      </c>
      <c r="J75" s="53">
        <f t="shared" si="8"/>
        <v>3478</v>
      </c>
      <c r="K75" s="59">
        <f t="shared" si="9"/>
        <v>3478</v>
      </c>
      <c r="L75" s="20">
        <v>0</v>
      </c>
      <c r="M75" s="20">
        <v>13912</v>
      </c>
      <c r="N75" s="55">
        <f t="shared" si="6"/>
        <v>13912</v>
      </c>
      <c r="O75" s="38" t="s">
        <v>365</v>
      </c>
      <c r="P75" s="16" t="s">
        <v>366</v>
      </c>
      <c r="Q75" s="16" t="s">
        <v>96</v>
      </c>
      <c r="R75" s="41" t="s">
        <v>319</v>
      </c>
      <c r="S75" s="16" t="s">
        <v>256</v>
      </c>
    </row>
    <row r="76" spans="1:19" ht="45" customHeight="1">
      <c r="A76" s="16" t="s">
        <v>409</v>
      </c>
      <c r="B76" s="17" t="s">
        <v>125</v>
      </c>
      <c r="C76" s="16" t="s">
        <v>203</v>
      </c>
      <c r="D76" s="21" t="s">
        <v>320</v>
      </c>
      <c r="E76" s="15" t="s">
        <v>159</v>
      </c>
      <c r="F76" s="16">
        <v>29006418</v>
      </c>
      <c r="G76" s="16" t="s">
        <v>221</v>
      </c>
      <c r="H76" s="16">
        <v>4</v>
      </c>
      <c r="I76" s="53">
        <f t="shared" si="7"/>
        <v>0</v>
      </c>
      <c r="J76" s="53">
        <f t="shared" si="8"/>
        <v>1354</v>
      </c>
      <c r="K76" s="59">
        <f t="shared" si="9"/>
        <v>1354</v>
      </c>
      <c r="L76" s="20">
        <v>0</v>
      </c>
      <c r="M76" s="20">
        <v>5416</v>
      </c>
      <c r="N76" s="55">
        <f t="shared" si="6"/>
        <v>5416</v>
      </c>
      <c r="O76" s="38" t="s">
        <v>365</v>
      </c>
      <c r="P76" s="16" t="s">
        <v>366</v>
      </c>
      <c r="Q76" s="16" t="s">
        <v>96</v>
      </c>
      <c r="R76" s="41" t="s">
        <v>319</v>
      </c>
      <c r="S76" s="16" t="s">
        <v>256</v>
      </c>
    </row>
    <row r="77" spans="1:19" ht="45" customHeight="1">
      <c r="A77" s="16" t="s">
        <v>410</v>
      </c>
      <c r="B77" s="17" t="s">
        <v>337</v>
      </c>
      <c r="C77" s="16" t="s">
        <v>203</v>
      </c>
      <c r="D77" s="21" t="s">
        <v>320</v>
      </c>
      <c r="E77" s="15" t="s">
        <v>160</v>
      </c>
      <c r="F77" s="16">
        <v>14739853</v>
      </c>
      <c r="G77" s="16" t="s">
        <v>4</v>
      </c>
      <c r="H77" s="16">
        <v>15</v>
      </c>
      <c r="I77" s="53">
        <f t="shared" si="7"/>
        <v>0</v>
      </c>
      <c r="J77" s="53">
        <f t="shared" si="8"/>
        <v>2635.5</v>
      </c>
      <c r="K77" s="59">
        <f t="shared" si="9"/>
        <v>2635.5</v>
      </c>
      <c r="L77" s="20">
        <v>0</v>
      </c>
      <c r="M77" s="20">
        <v>10542</v>
      </c>
      <c r="N77" s="55">
        <f t="shared" si="6"/>
        <v>10542</v>
      </c>
      <c r="O77" s="38" t="s">
        <v>365</v>
      </c>
      <c r="P77" s="16" t="s">
        <v>366</v>
      </c>
      <c r="Q77" s="16" t="s">
        <v>96</v>
      </c>
      <c r="R77" s="41" t="s">
        <v>319</v>
      </c>
      <c r="S77" s="16" t="s">
        <v>256</v>
      </c>
    </row>
    <row r="78" spans="1:19" s="31" customFormat="1" ht="45" customHeight="1">
      <c r="A78" s="16" t="s">
        <v>411</v>
      </c>
      <c r="B78" s="17" t="s">
        <v>126</v>
      </c>
      <c r="C78" s="16" t="s">
        <v>204</v>
      </c>
      <c r="D78" s="21" t="s">
        <v>240</v>
      </c>
      <c r="E78" s="15" t="s">
        <v>161</v>
      </c>
      <c r="F78" s="16">
        <v>29108155</v>
      </c>
      <c r="G78" s="16" t="s">
        <v>20</v>
      </c>
      <c r="H78" s="16">
        <v>4</v>
      </c>
      <c r="I78" s="53">
        <f t="shared" si="7"/>
        <v>0</v>
      </c>
      <c r="J78" s="53">
        <f t="shared" si="8"/>
        <v>1354</v>
      </c>
      <c r="K78" s="59">
        <f t="shared" si="9"/>
        <v>1354</v>
      </c>
      <c r="L78" s="20">
        <v>0</v>
      </c>
      <c r="M78" s="20">
        <v>5416</v>
      </c>
      <c r="N78" s="55">
        <f t="shared" si="6"/>
        <v>5416</v>
      </c>
      <c r="O78" s="38" t="s">
        <v>365</v>
      </c>
      <c r="P78" s="16" t="s">
        <v>366</v>
      </c>
      <c r="Q78" s="16" t="s">
        <v>96</v>
      </c>
      <c r="R78" s="41" t="s">
        <v>319</v>
      </c>
      <c r="S78" s="16" t="s">
        <v>256</v>
      </c>
    </row>
    <row r="79" spans="1:19" s="31" customFormat="1" ht="45" customHeight="1">
      <c r="A79" s="16" t="s">
        <v>412</v>
      </c>
      <c r="B79" s="17" t="s">
        <v>127</v>
      </c>
      <c r="C79" s="16" t="s">
        <v>204</v>
      </c>
      <c r="D79" s="21" t="s">
        <v>241</v>
      </c>
      <c r="E79" s="15" t="s">
        <v>162</v>
      </c>
      <c r="F79" s="16">
        <v>12623597</v>
      </c>
      <c r="G79" s="16" t="s">
        <v>20</v>
      </c>
      <c r="H79" s="16">
        <v>12</v>
      </c>
      <c r="I79" s="53">
        <f t="shared" si="7"/>
        <v>0</v>
      </c>
      <c r="J79" s="53">
        <f t="shared" si="8"/>
        <v>30.75</v>
      </c>
      <c r="K79" s="59">
        <f t="shared" si="9"/>
        <v>30.75</v>
      </c>
      <c r="L79" s="20">
        <v>0</v>
      </c>
      <c r="M79" s="20">
        <v>123</v>
      </c>
      <c r="N79" s="55">
        <f t="shared" si="6"/>
        <v>123</v>
      </c>
      <c r="O79" s="38" t="s">
        <v>365</v>
      </c>
      <c r="P79" s="16" t="s">
        <v>366</v>
      </c>
      <c r="Q79" s="16" t="s">
        <v>96</v>
      </c>
      <c r="R79" s="41" t="s">
        <v>319</v>
      </c>
      <c r="S79" s="16" t="s">
        <v>256</v>
      </c>
    </row>
    <row r="80" spans="1:19" s="31" customFormat="1" ht="45" customHeight="1">
      <c r="A80" s="16" t="s">
        <v>413</v>
      </c>
      <c r="B80" s="17" t="s">
        <v>128</v>
      </c>
      <c r="C80" s="16" t="s">
        <v>204</v>
      </c>
      <c r="D80" s="21" t="s">
        <v>242</v>
      </c>
      <c r="E80" s="15" t="s">
        <v>163</v>
      </c>
      <c r="F80" s="16">
        <v>15041047</v>
      </c>
      <c r="G80" s="16" t="s">
        <v>20</v>
      </c>
      <c r="H80" s="16">
        <v>15</v>
      </c>
      <c r="I80" s="53">
        <f t="shared" si="7"/>
        <v>0</v>
      </c>
      <c r="J80" s="53">
        <f t="shared" si="8"/>
        <v>458</v>
      </c>
      <c r="K80" s="59">
        <f t="shared" si="9"/>
        <v>458</v>
      </c>
      <c r="L80" s="20">
        <v>0</v>
      </c>
      <c r="M80" s="20">
        <v>1832</v>
      </c>
      <c r="N80" s="55">
        <f t="shared" si="6"/>
        <v>1832</v>
      </c>
      <c r="O80" s="38" t="s">
        <v>365</v>
      </c>
      <c r="P80" s="16" t="s">
        <v>366</v>
      </c>
      <c r="Q80" s="16" t="s">
        <v>96</v>
      </c>
      <c r="R80" s="41" t="s">
        <v>319</v>
      </c>
      <c r="S80" s="16" t="s">
        <v>256</v>
      </c>
    </row>
    <row r="81" spans="1:19" s="31" customFormat="1" ht="45" customHeight="1">
      <c r="A81" s="16" t="s">
        <v>414</v>
      </c>
      <c r="B81" s="17" t="s">
        <v>129</v>
      </c>
      <c r="C81" s="16" t="s">
        <v>205</v>
      </c>
      <c r="D81" s="21" t="s">
        <v>243</v>
      </c>
      <c r="E81" s="15" t="s">
        <v>164</v>
      </c>
      <c r="F81" s="16">
        <v>14989061</v>
      </c>
      <c r="G81" s="16" t="s">
        <v>20</v>
      </c>
      <c r="H81" s="16">
        <v>12</v>
      </c>
      <c r="I81" s="53">
        <f t="shared" si="7"/>
        <v>0</v>
      </c>
      <c r="J81" s="53">
        <f t="shared" si="8"/>
        <v>920</v>
      </c>
      <c r="K81" s="59">
        <f t="shared" si="9"/>
        <v>920</v>
      </c>
      <c r="L81" s="20">
        <v>0</v>
      </c>
      <c r="M81" s="20">
        <v>3680</v>
      </c>
      <c r="N81" s="55">
        <f t="shared" si="6"/>
        <v>3680</v>
      </c>
      <c r="O81" s="38" t="s">
        <v>365</v>
      </c>
      <c r="P81" s="16" t="s">
        <v>366</v>
      </c>
      <c r="Q81" s="16" t="s">
        <v>96</v>
      </c>
      <c r="R81" s="41" t="s">
        <v>319</v>
      </c>
      <c r="S81" s="16" t="s">
        <v>256</v>
      </c>
    </row>
    <row r="82" spans="1:19" s="31" customFormat="1" ht="45" customHeight="1">
      <c r="A82" s="16" t="s">
        <v>415</v>
      </c>
      <c r="B82" s="17" t="s">
        <v>321</v>
      </c>
      <c r="C82" s="16" t="s">
        <v>205</v>
      </c>
      <c r="D82" s="21" t="s">
        <v>244</v>
      </c>
      <c r="E82" s="15" t="s">
        <v>165</v>
      </c>
      <c r="F82" s="16">
        <v>14084051</v>
      </c>
      <c r="G82" s="16" t="s">
        <v>20</v>
      </c>
      <c r="H82" s="16">
        <v>12</v>
      </c>
      <c r="I82" s="53">
        <f t="shared" si="7"/>
        <v>0</v>
      </c>
      <c r="J82" s="53">
        <f t="shared" si="8"/>
        <v>46</v>
      </c>
      <c r="K82" s="59">
        <f t="shared" si="9"/>
        <v>46</v>
      </c>
      <c r="L82" s="20">
        <v>0</v>
      </c>
      <c r="M82" s="20">
        <v>184</v>
      </c>
      <c r="N82" s="55">
        <f t="shared" si="6"/>
        <v>184</v>
      </c>
      <c r="O82" s="38" t="s">
        <v>365</v>
      </c>
      <c r="P82" s="16" t="s">
        <v>366</v>
      </c>
      <c r="Q82" s="16" t="s">
        <v>96</v>
      </c>
      <c r="R82" s="41" t="s">
        <v>319</v>
      </c>
      <c r="S82" s="16" t="s">
        <v>256</v>
      </c>
    </row>
    <row r="83" spans="1:19" s="31" customFormat="1" ht="45" customHeight="1">
      <c r="A83" s="16" t="s">
        <v>416</v>
      </c>
      <c r="B83" s="17" t="s">
        <v>130</v>
      </c>
      <c r="C83" s="16" t="s">
        <v>7</v>
      </c>
      <c r="D83" s="21" t="s">
        <v>245</v>
      </c>
      <c r="E83" s="15" t="s">
        <v>166</v>
      </c>
      <c r="F83" s="16">
        <v>15339604</v>
      </c>
      <c r="G83" s="16" t="s">
        <v>20</v>
      </c>
      <c r="H83" s="16">
        <v>15</v>
      </c>
      <c r="I83" s="53">
        <f t="shared" si="7"/>
        <v>0</v>
      </c>
      <c r="J83" s="53">
        <f t="shared" si="8"/>
        <v>2612</v>
      </c>
      <c r="K83" s="59">
        <f t="shared" si="9"/>
        <v>2612</v>
      </c>
      <c r="L83" s="20">
        <v>0</v>
      </c>
      <c r="M83" s="20">
        <v>10448</v>
      </c>
      <c r="N83" s="55">
        <f t="shared" si="6"/>
        <v>10448</v>
      </c>
      <c r="O83" s="38" t="s">
        <v>365</v>
      </c>
      <c r="P83" s="16" t="s">
        <v>366</v>
      </c>
      <c r="Q83" s="16" t="s">
        <v>96</v>
      </c>
      <c r="R83" s="41" t="s">
        <v>319</v>
      </c>
      <c r="S83" s="16" t="s">
        <v>256</v>
      </c>
    </row>
    <row r="84" spans="1:19" s="31" customFormat="1" ht="45" customHeight="1">
      <c r="A84" s="16" t="s">
        <v>417</v>
      </c>
      <c r="B84" s="17" t="s">
        <v>131</v>
      </c>
      <c r="C84" s="16" t="s">
        <v>12</v>
      </c>
      <c r="D84" s="21" t="s">
        <v>246</v>
      </c>
      <c r="E84" s="15" t="s">
        <v>167</v>
      </c>
      <c r="F84" s="16">
        <v>12622724</v>
      </c>
      <c r="G84" s="16" t="s">
        <v>20</v>
      </c>
      <c r="H84" s="16">
        <v>12</v>
      </c>
      <c r="I84" s="53">
        <f t="shared" si="7"/>
        <v>0</v>
      </c>
      <c r="J84" s="53">
        <f t="shared" si="8"/>
        <v>300</v>
      </c>
      <c r="K84" s="59">
        <f t="shared" si="9"/>
        <v>300</v>
      </c>
      <c r="L84" s="20">
        <v>0</v>
      </c>
      <c r="M84" s="20">
        <v>1200</v>
      </c>
      <c r="N84" s="55">
        <f t="shared" si="6"/>
        <v>1200</v>
      </c>
      <c r="O84" s="38" t="s">
        <v>365</v>
      </c>
      <c r="P84" s="16" t="s">
        <v>366</v>
      </c>
      <c r="Q84" s="16" t="s">
        <v>96</v>
      </c>
      <c r="R84" s="41" t="s">
        <v>319</v>
      </c>
      <c r="S84" s="16" t="s">
        <v>256</v>
      </c>
    </row>
    <row r="85" spans="1:19" s="31" customFormat="1" ht="45" customHeight="1">
      <c r="A85" s="16" t="s">
        <v>418</v>
      </c>
      <c r="B85" s="17" t="s">
        <v>132</v>
      </c>
      <c r="C85" s="16" t="s">
        <v>204</v>
      </c>
      <c r="D85" s="21" t="s">
        <v>247</v>
      </c>
      <c r="E85" s="15" t="s">
        <v>168</v>
      </c>
      <c r="F85" s="16">
        <v>15020200</v>
      </c>
      <c r="G85" s="16" t="s">
        <v>20</v>
      </c>
      <c r="H85" s="16">
        <v>9</v>
      </c>
      <c r="I85" s="53">
        <f t="shared" si="7"/>
        <v>0</v>
      </c>
      <c r="J85" s="53">
        <f t="shared" si="8"/>
        <v>225</v>
      </c>
      <c r="K85" s="59">
        <f t="shared" si="9"/>
        <v>225</v>
      </c>
      <c r="L85" s="20">
        <v>0</v>
      </c>
      <c r="M85" s="20">
        <v>900</v>
      </c>
      <c r="N85" s="55">
        <f t="shared" si="6"/>
        <v>900</v>
      </c>
      <c r="O85" s="38" t="s">
        <v>365</v>
      </c>
      <c r="P85" s="16" t="s">
        <v>366</v>
      </c>
      <c r="Q85" s="16" t="s">
        <v>96</v>
      </c>
      <c r="R85" s="41" t="s">
        <v>319</v>
      </c>
      <c r="S85" s="16" t="s">
        <v>256</v>
      </c>
    </row>
    <row r="86" spans="1:19" s="31" customFormat="1" ht="45" customHeight="1">
      <c r="A86" s="16" t="s">
        <v>419</v>
      </c>
      <c r="B86" s="17" t="s">
        <v>133</v>
      </c>
      <c r="C86" s="16" t="s">
        <v>204</v>
      </c>
      <c r="D86" s="21" t="s">
        <v>248</v>
      </c>
      <c r="E86" s="15" t="s">
        <v>169</v>
      </c>
      <c r="F86" s="16">
        <v>15048723</v>
      </c>
      <c r="G86" s="16" t="s">
        <v>20</v>
      </c>
      <c r="H86" s="16">
        <v>6</v>
      </c>
      <c r="I86" s="53">
        <f t="shared" si="7"/>
        <v>0</v>
      </c>
      <c r="J86" s="53">
        <f t="shared" si="8"/>
        <v>212.5</v>
      </c>
      <c r="K86" s="59">
        <f t="shared" si="9"/>
        <v>212.5</v>
      </c>
      <c r="L86" s="20">
        <v>0</v>
      </c>
      <c r="M86" s="20">
        <v>850</v>
      </c>
      <c r="N86" s="55">
        <f t="shared" si="6"/>
        <v>850</v>
      </c>
      <c r="O86" s="38" t="s">
        <v>365</v>
      </c>
      <c r="P86" s="16" t="s">
        <v>366</v>
      </c>
      <c r="Q86" s="16" t="s">
        <v>96</v>
      </c>
      <c r="R86" s="41" t="s">
        <v>319</v>
      </c>
      <c r="S86" s="16" t="s">
        <v>256</v>
      </c>
    </row>
    <row r="87" spans="1:19" s="31" customFormat="1" ht="45" customHeight="1">
      <c r="A87" s="16" t="s">
        <v>420</v>
      </c>
      <c r="B87" s="17" t="s">
        <v>134</v>
      </c>
      <c r="C87" s="16" t="s">
        <v>203</v>
      </c>
      <c r="D87" s="21" t="s">
        <v>249</v>
      </c>
      <c r="E87" s="15" t="s">
        <v>170</v>
      </c>
      <c r="F87" s="16">
        <v>6454181</v>
      </c>
      <c r="G87" s="16" t="s">
        <v>20</v>
      </c>
      <c r="H87" s="16">
        <v>15</v>
      </c>
      <c r="I87" s="53">
        <f t="shared" si="7"/>
        <v>0</v>
      </c>
      <c r="J87" s="53">
        <f t="shared" si="8"/>
        <v>3477</v>
      </c>
      <c r="K87" s="59">
        <f t="shared" si="9"/>
        <v>3477</v>
      </c>
      <c r="L87" s="20">
        <v>0</v>
      </c>
      <c r="M87" s="20">
        <v>13908</v>
      </c>
      <c r="N87" s="55">
        <f t="shared" si="6"/>
        <v>13908</v>
      </c>
      <c r="O87" s="38" t="s">
        <v>365</v>
      </c>
      <c r="P87" s="16" t="s">
        <v>366</v>
      </c>
      <c r="Q87" s="16" t="s">
        <v>96</v>
      </c>
      <c r="R87" s="41" t="s">
        <v>319</v>
      </c>
      <c r="S87" s="16" t="s">
        <v>256</v>
      </c>
    </row>
    <row r="88" spans="1:19" ht="45" customHeight="1">
      <c r="A88" s="16" t="s">
        <v>421</v>
      </c>
      <c r="B88" s="17" t="s">
        <v>135</v>
      </c>
      <c r="C88" s="16" t="s">
        <v>203</v>
      </c>
      <c r="D88" s="21" t="s">
        <v>250</v>
      </c>
      <c r="E88" s="15" t="s">
        <v>171</v>
      </c>
      <c r="F88" s="16">
        <v>10402288</v>
      </c>
      <c r="G88" s="16" t="s">
        <v>20</v>
      </c>
      <c r="H88" s="16">
        <v>15</v>
      </c>
      <c r="I88" s="53">
        <f t="shared" si="7"/>
        <v>0</v>
      </c>
      <c r="J88" s="53">
        <f t="shared" si="8"/>
        <v>288</v>
      </c>
      <c r="K88" s="59">
        <f t="shared" si="9"/>
        <v>288</v>
      </c>
      <c r="L88" s="20">
        <v>0</v>
      </c>
      <c r="M88" s="20">
        <v>1152</v>
      </c>
      <c r="N88" s="55">
        <f t="shared" si="6"/>
        <v>1152</v>
      </c>
      <c r="O88" s="38" t="s">
        <v>365</v>
      </c>
      <c r="P88" s="16" t="s">
        <v>366</v>
      </c>
      <c r="Q88" s="16" t="s">
        <v>96</v>
      </c>
      <c r="R88" s="41" t="s">
        <v>319</v>
      </c>
      <c r="S88" s="16" t="s">
        <v>256</v>
      </c>
    </row>
    <row r="89" spans="1:19" ht="45" customHeight="1">
      <c r="A89" s="16" t="s">
        <v>422</v>
      </c>
      <c r="B89" s="17" t="s">
        <v>136</v>
      </c>
      <c r="C89" s="16" t="s">
        <v>206</v>
      </c>
      <c r="D89" s="21" t="s">
        <v>251</v>
      </c>
      <c r="E89" s="15" t="s">
        <v>172</v>
      </c>
      <c r="F89" s="16">
        <v>21308879</v>
      </c>
      <c r="G89" s="16" t="s">
        <v>221</v>
      </c>
      <c r="H89" s="16">
        <v>4</v>
      </c>
      <c r="I89" s="53">
        <f t="shared" si="7"/>
        <v>0</v>
      </c>
      <c r="J89" s="53">
        <f t="shared" si="8"/>
        <v>24</v>
      </c>
      <c r="K89" s="59">
        <f t="shared" si="9"/>
        <v>24</v>
      </c>
      <c r="L89" s="20">
        <v>0</v>
      </c>
      <c r="M89" s="20">
        <v>96</v>
      </c>
      <c r="N89" s="55">
        <f t="shared" si="6"/>
        <v>96</v>
      </c>
      <c r="O89" s="38" t="s">
        <v>365</v>
      </c>
      <c r="P89" s="16" t="s">
        <v>366</v>
      </c>
      <c r="Q89" s="16" t="s">
        <v>96</v>
      </c>
      <c r="R89" s="41" t="s">
        <v>319</v>
      </c>
      <c r="S89" s="16" t="s">
        <v>256</v>
      </c>
    </row>
    <row r="90" spans="1:19" ht="45" customHeight="1">
      <c r="A90" s="16" t="s">
        <v>423</v>
      </c>
      <c r="B90" s="17" t="s">
        <v>137</v>
      </c>
      <c r="C90" s="16" t="s">
        <v>203</v>
      </c>
      <c r="D90" s="21" t="s">
        <v>252</v>
      </c>
      <c r="E90" s="15" t="s">
        <v>173</v>
      </c>
      <c r="F90" s="16">
        <v>14832372</v>
      </c>
      <c r="G90" s="16" t="s">
        <v>4</v>
      </c>
      <c r="H90" s="16">
        <v>15</v>
      </c>
      <c r="I90" s="53">
        <f t="shared" si="7"/>
        <v>0</v>
      </c>
      <c r="J90" s="53">
        <f t="shared" si="8"/>
        <v>250</v>
      </c>
      <c r="K90" s="59">
        <f t="shared" si="9"/>
        <v>250</v>
      </c>
      <c r="L90" s="20">
        <v>0</v>
      </c>
      <c r="M90" s="20">
        <v>1000</v>
      </c>
      <c r="N90" s="55">
        <f t="shared" si="6"/>
        <v>1000</v>
      </c>
      <c r="O90" s="38" t="s">
        <v>365</v>
      </c>
      <c r="P90" s="16" t="s">
        <v>366</v>
      </c>
      <c r="Q90" s="16" t="s">
        <v>96</v>
      </c>
      <c r="R90" s="41" t="s">
        <v>319</v>
      </c>
      <c r="S90" s="16" t="s">
        <v>256</v>
      </c>
    </row>
    <row r="91" spans="1:19" ht="45" customHeight="1">
      <c r="A91" s="16" t="s">
        <v>424</v>
      </c>
      <c r="B91" s="17" t="s">
        <v>338</v>
      </c>
      <c r="C91" s="16" t="s">
        <v>203</v>
      </c>
      <c r="D91" s="21" t="s">
        <v>253</v>
      </c>
      <c r="E91" s="15" t="s">
        <v>174</v>
      </c>
      <c r="F91" s="16">
        <v>31644062</v>
      </c>
      <c r="G91" s="16" t="s">
        <v>221</v>
      </c>
      <c r="H91" s="16">
        <v>4</v>
      </c>
      <c r="I91" s="53">
        <f t="shared" si="7"/>
        <v>0</v>
      </c>
      <c r="J91" s="53">
        <f t="shared" si="8"/>
        <v>95</v>
      </c>
      <c r="K91" s="59">
        <f t="shared" si="9"/>
        <v>95</v>
      </c>
      <c r="L91" s="20">
        <v>0</v>
      </c>
      <c r="M91" s="20">
        <v>380</v>
      </c>
      <c r="N91" s="55">
        <f t="shared" si="6"/>
        <v>380</v>
      </c>
      <c r="O91" s="38" t="s">
        <v>365</v>
      </c>
      <c r="P91" s="16" t="s">
        <v>366</v>
      </c>
      <c r="Q91" s="16" t="s">
        <v>96</v>
      </c>
      <c r="R91" s="41" t="s">
        <v>319</v>
      </c>
      <c r="S91" s="16" t="s">
        <v>256</v>
      </c>
    </row>
    <row r="92" spans="1:19" ht="45" customHeight="1">
      <c r="A92" s="16" t="s">
        <v>425</v>
      </c>
      <c r="B92" s="17" t="s">
        <v>339</v>
      </c>
      <c r="C92" s="16" t="s">
        <v>203</v>
      </c>
      <c r="D92" s="21" t="s">
        <v>254</v>
      </c>
      <c r="E92" s="15" t="s">
        <v>175</v>
      </c>
      <c r="F92" s="16">
        <v>20982959</v>
      </c>
      <c r="G92" s="16" t="s">
        <v>221</v>
      </c>
      <c r="H92" s="16">
        <v>4</v>
      </c>
      <c r="I92" s="53">
        <f t="shared" si="7"/>
        <v>0</v>
      </c>
      <c r="J92" s="53">
        <f t="shared" si="8"/>
        <v>106.25</v>
      </c>
      <c r="K92" s="59">
        <f t="shared" si="9"/>
        <v>106.25</v>
      </c>
      <c r="L92" s="20">
        <v>0</v>
      </c>
      <c r="M92" s="20">
        <v>425</v>
      </c>
      <c r="N92" s="55">
        <f t="shared" si="6"/>
        <v>425</v>
      </c>
      <c r="O92" s="38" t="s">
        <v>365</v>
      </c>
      <c r="P92" s="16" t="s">
        <v>366</v>
      </c>
      <c r="Q92" s="16" t="s">
        <v>96</v>
      </c>
      <c r="R92" s="41" t="s">
        <v>319</v>
      </c>
      <c r="S92" s="16" t="s">
        <v>256</v>
      </c>
    </row>
    <row r="93" spans="1:19" ht="45" customHeight="1">
      <c r="A93" s="16" t="s">
        <v>426</v>
      </c>
      <c r="B93" s="17" t="s">
        <v>138</v>
      </c>
      <c r="C93" s="16" t="s">
        <v>207</v>
      </c>
      <c r="D93" s="21" t="s">
        <v>255</v>
      </c>
      <c r="E93" s="15" t="s">
        <v>210</v>
      </c>
      <c r="F93" s="16">
        <v>71881231</v>
      </c>
      <c r="G93" s="16" t="s">
        <v>20</v>
      </c>
      <c r="H93" s="16">
        <v>15</v>
      </c>
      <c r="I93" s="53">
        <f t="shared" si="7"/>
        <v>0</v>
      </c>
      <c r="J93" s="53">
        <f t="shared" si="8"/>
        <v>814</v>
      </c>
      <c r="K93" s="59">
        <f t="shared" si="9"/>
        <v>814</v>
      </c>
      <c r="L93" s="20">
        <v>0</v>
      </c>
      <c r="M93" s="20">
        <v>3256</v>
      </c>
      <c r="N93" s="55">
        <f t="shared" si="6"/>
        <v>3256</v>
      </c>
      <c r="O93" s="38" t="s">
        <v>365</v>
      </c>
      <c r="P93" s="16" t="s">
        <v>366</v>
      </c>
      <c r="Q93" s="16" t="s">
        <v>96</v>
      </c>
      <c r="R93" s="41" t="s">
        <v>319</v>
      </c>
      <c r="S93" s="16" t="s">
        <v>256</v>
      </c>
    </row>
    <row r="94" spans="1:19" ht="45" customHeight="1">
      <c r="A94" s="16" t="s">
        <v>427</v>
      </c>
      <c r="B94" s="32" t="s">
        <v>322</v>
      </c>
      <c r="C94" s="24" t="s">
        <v>323</v>
      </c>
      <c r="D94" s="22" t="s">
        <v>324</v>
      </c>
      <c r="E94" s="23" t="s">
        <v>325</v>
      </c>
      <c r="F94" s="24">
        <v>93396475</v>
      </c>
      <c r="G94" s="24" t="s">
        <v>20</v>
      </c>
      <c r="H94" s="24">
        <v>12</v>
      </c>
      <c r="I94" s="53">
        <f t="shared" si="7"/>
        <v>0</v>
      </c>
      <c r="J94" s="53">
        <f t="shared" si="8"/>
        <v>875</v>
      </c>
      <c r="K94" s="59">
        <f t="shared" si="9"/>
        <v>875</v>
      </c>
      <c r="L94" s="33">
        <v>0</v>
      </c>
      <c r="M94" s="33">
        <v>3500</v>
      </c>
      <c r="N94" s="57">
        <f t="shared" si="6"/>
        <v>3500</v>
      </c>
      <c r="O94" s="38" t="s">
        <v>365</v>
      </c>
      <c r="P94" s="16" t="s">
        <v>366</v>
      </c>
      <c r="Q94" s="16" t="s">
        <v>96</v>
      </c>
      <c r="R94" s="42" t="s">
        <v>326</v>
      </c>
      <c r="S94" s="24" t="s">
        <v>256</v>
      </c>
    </row>
    <row r="95" spans="1:19" ht="45" customHeight="1">
      <c r="A95" s="16" t="s">
        <v>428</v>
      </c>
      <c r="B95" s="32" t="s">
        <v>340</v>
      </c>
      <c r="C95" s="24" t="s">
        <v>193</v>
      </c>
      <c r="D95" s="22" t="s">
        <v>341</v>
      </c>
      <c r="E95" s="23" t="s">
        <v>342</v>
      </c>
      <c r="F95" s="24">
        <v>50986421</v>
      </c>
      <c r="G95" s="24" t="s">
        <v>343</v>
      </c>
      <c r="H95" s="24">
        <v>16</v>
      </c>
      <c r="I95" s="53">
        <f t="shared" si="7"/>
        <v>0</v>
      </c>
      <c r="J95" s="53">
        <f t="shared" si="8"/>
        <v>4150.5</v>
      </c>
      <c r="K95" s="59">
        <f t="shared" si="9"/>
        <v>4150.5</v>
      </c>
      <c r="L95" s="33">
        <v>0</v>
      </c>
      <c r="M95" s="33">
        <v>16602</v>
      </c>
      <c r="N95" s="57">
        <v>16602</v>
      </c>
      <c r="O95" s="38" t="s">
        <v>365</v>
      </c>
      <c r="P95" s="16" t="s">
        <v>366</v>
      </c>
      <c r="Q95" s="16" t="s">
        <v>96</v>
      </c>
      <c r="R95" s="42" t="s">
        <v>326</v>
      </c>
      <c r="S95" s="24" t="s">
        <v>256</v>
      </c>
    </row>
    <row r="96" spans="1:19" ht="45" customHeight="1">
      <c r="A96" s="16" t="s">
        <v>429</v>
      </c>
      <c r="B96" s="32" t="s">
        <v>344</v>
      </c>
      <c r="C96" s="24" t="s">
        <v>203</v>
      </c>
      <c r="D96" s="22" t="s">
        <v>345</v>
      </c>
      <c r="E96" s="23" t="s">
        <v>346</v>
      </c>
      <c r="F96" s="24">
        <v>42253718</v>
      </c>
      <c r="G96" s="24" t="s">
        <v>347</v>
      </c>
      <c r="H96" s="24">
        <v>100</v>
      </c>
      <c r="I96" s="53">
        <f t="shared" si="7"/>
        <v>0</v>
      </c>
      <c r="J96" s="53">
        <f t="shared" si="8"/>
        <v>71190</v>
      </c>
      <c r="K96" s="59">
        <f t="shared" si="9"/>
        <v>71190</v>
      </c>
      <c r="L96" s="33">
        <v>0</v>
      </c>
      <c r="M96" s="33">
        <v>284760</v>
      </c>
      <c r="N96" s="57">
        <v>284760</v>
      </c>
      <c r="O96" s="38" t="s">
        <v>365</v>
      </c>
      <c r="P96" s="16" t="s">
        <v>366</v>
      </c>
      <c r="Q96" s="16" t="s">
        <v>96</v>
      </c>
      <c r="R96" s="42" t="s">
        <v>326</v>
      </c>
      <c r="S96" s="24" t="s">
        <v>256</v>
      </c>
    </row>
    <row r="97" spans="1:19" ht="45" customHeight="1">
      <c r="A97" s="16" t="s">
        <v>430</v>
      </c>
      <c r="B97" s="32" t="s">
        <v>348</v>
      </c>
      <c r="C97" s="24" t="s">
        <v>264</v>
      </c>
      <c r="D97" s="22" t="s">
        <v>349</v>
      </c>
      <c r="E97" s="23" t="s">
        <v>350</v>
      </c>
      <c r="F97" s="24">
        <v>40194297</v>
      </c>
      <c r="G97" s="24" t="s">
        <v>347</v>
      </c>
      <c r="H97" s="24">
        <v>215</v>
      </c>
      <c r="I97" s="53">
        <f t="shared" si="7"/>
        <v>0</v>
      </c>
      <c r="J97" s="53">
        <f t="shared" si="8"/>
        <v>177072</v>
      </c>
      <c r="K97" s="59">
        <f t="shared" si="9"/>
        <v>177072</v>
      </c>
      <c r="L97" s="33">
        <v>0</v>
      </c>
      <c r="M97" s="33">
        <v>708288</v>
      </c>
      <c r="N97" s="57">
        <v>708288</v>
      </c>
      <c r="O97" s="38" t="s">
        <v>365</v>
      </c>
      <c r="P97" s="16" t="s">
        <v>366</v>
      </c>
      <c r="Q97" s="16" t="s">
        <v>96</v>
      </c>
      <c r="R97" s="42" t="s">
        <v>326</v>
      </c>
      <c r="S97" s="24" t="s">
        <v>256</v>
      </c>
    </row>
    <row r="98" spans="1:19" s="35" customFormat="1" ht="45" customHeight="1">
      <c r="A98" s="16"/>
      <c r="B98" s="17"/>
      <c r="C98" s="16"/>
      <c r="D98" s="21"/>
      <c r="E98" s="15"/>
      <c r="F98" s="16"/>
      <c r="G98" s="16"/>
      <c r="H98" s="34">
        <f>SUM(H7:H97)</f>
        <v>1394</v>
      </c>
      <c r="I98" s="54">
        <f>SUM(I7:I97)</f>
        <v>3159.5</v>
      </c>
      <c r="J98" s="54">
        <v>377596</v>
      </c>
      <c r="K98" s="54">
        <f t="shared" ref="K98" si="10">SUM(K7:K97)</f>
        <v>380756</v>
      </c>
      <c r="L98" s="48">
        <f>SUM(L7:L97)</f>
        <v>12638</v>
      </c>
      <c r="M98" s="48">
        <f>SUM(M7:M97)</f>
        <v>1510386</v>
      </c>
      <c r="N98" s="58">
        <f>SUM(N7:N97)</f>
        <v>1523024</v>
      </c>
      <c r="O98" s="38"/>
      <c r="P98" s="16"/>
      <c r="Q98" s="16"/>
      <c r="R98" s="40"/>
      <c r="S98" s="16"/>
    </row>
    <row r="99" spans="1:19" ht="45" customHeight="1">
      <c r="E99" s="36"/>
      <c r="F99" s="36"/>
      <c r="G99" s="77" t="s">
        <v>431</v>
      </c>
      <c r="H99" s="78"/>
      <c r="I99" s="75" t="s">
        <v>435</v>
      </c>
      <c r="J99" s="76"/>
      <c r="K99" s="76"/>
      <c r="L99" s="79" t="s">
        <v>434</v>
      </c>
      <c r="M99" s="80"/>
      <c r="N99" s="80"/>
    </row>
    <row r="100" spans="1:19" ht="45" customHeight="1">
      <c r="G100" s="78"/>
      <c r="H100" s="78"/>
      <c r="I100" s="76"/>
      <c r="J100" s="76"/>
      <c r="K100" s="76"/>
      <c r="L100" s="80"/>
      <c r="M100" s="80"/>
      <c r="N100" s="80"/>
    </row>
  </sheetData>
  <mergeCells count="18">
    <mergeCell ref="B2:M2"/>
    <mergeCell ref="R4:S6"/>
    <mergeCell ref="H4:H6"/>
    <mergeCell ref="G4:G6"/>
    <mergeCell ref="L4:N5"/>
    <mergeCell ref="P4:P6"/>
    <mergeCell ref="B4:B6"/>
    <mergeCell ref="O4:O6"/>
    <mergeCell ref="Q4:Q6"/>
    <mergeCell ref="I4:K5"/>
    <mergeCell ref="I99:K100"/>
    <mergeCell ref="G99:H100"/>
    <mergeCell ref="L99:N100"/>
    <mergeCell ref="A4:A6"/>
    <mergeCell ref="F4:F6"/>
    <mergeCell ref="E4:E6"/>
    <mergeCell ref="D4:D6"/>
    <mergeCell ref="C4:C5"/>
  </mergeCells>
  <phoneticPr fontId="5" type="noConversion"/>
  <pageMargins left="0.70866141732283472" right="1.2204724409448819" top="0.74803149606299213" bottom="0.74803149606299213" header="0.31496062992125984" footer="0.31496062992125984"/>
  <pageSetup paperSize="8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22" sqref="G22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ZOZ</vt:lpstr>
      <vt:lpstr>Gmina - obiekty</vt:lpstr>
      <vt:lpstr>Arkusz </vt:lpstr>
      <vt:lpstr>'Gmina - obiekty'!Obszar_wydruku</vt:lpstr>
    </vt:vector>
  </TitlesOfParts>
  <Company>UMiG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Przeździk</dc:creator>
  <cp:lastModifiedBy>Renata Kułagowska-Ćw</cp:lastModifiedBy>
  <cp:lastPrinted>2021-09-28T11:49:50Z</cp:lastPrinted>
  <dcterms:created xsi:type="dcterms:W3CDTF">2015-03-18T12:29:54Z</dcterms:created>
  <dcterms:modified xsi:type="dcterms:W3CDTF">2021-10-21T07:04:33Z</dcterms:modified>
</cp:coreProperties>
</file>